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e\Die Peimels\Bundesliga - Pokal\"/>
    </mc:Choice>
  </mc:AlternateContent>
  <xr:revisionPtr revIDLastSave="0" documentId="13_ncr:1_{34A8F7F3-37CA-4809-99AC-AB9D51A4757F}" xr6:coauthVersionLast="47" xr6:coauthVersionMax="47" xr10:uidLastSave="{00000000-0000-0000-0000-000000000000}"/>
  <bookViews>
    <workbookView xWindow="-120" yWindow="-120" windowWidth="29040" windowHeight="15720" tabRatio="952" xr2:uid="{00000000-000D-0000-FFFF-FFFF00000000}"/>
  </bookViews>
  <sheets>
    <sheet name="Caliskan" sheetId="1" r:id="rId1"/>
    <sheet name="Dittbrenner" sheetId="15" r:id="rId2"/>
    <sheet name="Friedrich" sheetId="2" r:id="rId3"/>
    <sheet name="Grefkes" sheetId="3" r:id="rId4"/>
    <sheet name="Hoff" sheetId="4" r:id="rId5"/>
    <sheet name="Horster" sheetId="5" r:id="rId6"/>
    <sheet name="Klitsch" sheetId="6" r:id="rId7"/>
    <sheet name="Letesse" sheetId="7" r:id="rId8"/>
    <sheet name="Mertens" sheetId="8" r:id="rId9"/>
    <sheet name="Nerad" sheetId="9" r:id="rId10"/>
    <sheet name="Rayer" sheetId="10" r:id="rId11"/>
    <sheet name="Schmitz" sheetId="11" r:id="rId12"/>
    <sheet name="Schramm" sheetId="12" r:id="rId13"/>
    <sheet name="Singer" sheetId="13" r:id="rId14"/>
    <sheet name="Ulrich" sheetId="16" r:id="rId15"/>
    <sheet name="Wolbring" sheetId="14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14" l="1"/>
  <c r="Z19" i="14"/>
  <c r="Y19" i="14"/>
  <c r="X19" i="14"/>
  <c r="W19" i="14"/>
  <c r="V19" i="14"/>
  <c r="U19" i="14"/>
  <c r="T19" i="14"/>
  <c r="M278" i="14"/>
  <c r="J278" i="14"/>
  <c r="K277" i="14" s="1"/>
  <c r="I278" i="14"/>
  <c r="N278" i="14" s="1"/>
  <c r="G278" i="14"/>
  <c r="F278" i="14"/>
  <c r="P278" i="14" s="1"/>
  <c r="E278" i="14"/>
  <c r="D278" i="14"/>
  <c r="C278" i="14"/>
  <c r="P9" i="1"/>
  <c r="O9" i="1"/>
  <c r="P8" i="1"/>
  <c r="O8" i="1"/>
  <c r="P7" i="1"/>
  <c r="O7" i="1"/>
  <c r="P6" i="1"/>
  <c r="O6" i="1"/>
  <c r="U16" i="16"/>
  <c r="V16" i="16"/>
  <c r="W16" i="16"/>
  <c r="X16" i="16"/>
  <c r="Y16" i="16"/>
  <c r="Z16" i="16"/>
  <c r="AA16" i="16" s="1"/>
  <c r="T16" i="16"/>
  <c r="I9" i="16"/>
  <c r="N9" i="16" s="1"/>
  <c r="G9" i="16"/>
  <c r="F9" i="16"/>
  <c r="P8" i="16" s="1"/>
  <c r="E9" i="16"/>
  <c r="D9" i="16"/>
  <c r="C9" i="16"/>
  <c r="U7" i="16"/>
  <c r="O5" i="16"/>
  <c r="P5" i="16"/>
  <c r="C6" i="16"/>
  <c r="D6" i="16"/>
  <c r="U15" i="16" s="1"/>
  <c r="E6" i="16"/>
  <c r="V15" i="16" s="1"/>
  <c r="F6" i="16"/>
  <c r="W15" i="16" s="1"/>
  <c r="G6" i="16"/>
  <c r="H6" i="16" s="1"/>
  <c r="Y15" i="16" s="1"/>
  <c r="I6" i="16"/>
  <c r="N6" i="16" s="1"/>
  <c r="O11" i="16"/>
  <c r="P11" i="16"/>
  <c r="C12" i="16"/>
  <c r="T14" i="16" s="1"/>
  <c r="D12" i="16"/>
  <c r="U14" i="16" s="1"/>
  <c r="E12" i="16"/>
  <c r="V14" i="16" s="1"/>
  <c r="F12" i="16"/>
  <c r="W14" i="16" s="1"/>
  <c r="G12" i="16"/>
  <c r="I12" i="16"/>
  <c r="J12" i="16" s="1"/>
  <c r="D58" i="16"/>
  <c r="D57" i="16"/>
  <c r="D56" i="16"/>
  <c r="D55" i="16"/>
  <c r="I43" i="16"/>
  <c r="J43" i="16" s="1"/>
  <c r="G43" i="16"/>
  <c r="X13" i="16" s="1"/>
  <c r="F43" i="16"/>
  <c r="W13" i="16" s="1"/>
  <c r="E43" i="16"/>
  <c r="V13" i="16" s="1"/>
  <c r="D43" i="16"/>
  <c r="U13" i="16" s="1"/>
  <c r="C43" i="16"/>
  <c r="T13" i="16" s="1"/>
  <c r="P42" i="16"/>
  <c r="O42" i="16"/>
  <c r="I39" i="16"/>
  <c r="N39" i="16" s="1"/>
  <c r="G39" i="16"/>
  <c r="X11" i="16" s="1"/>
  <c r="F39" i="16"/>
  <c r="W11" i="16" s="1"/>
  <c r="E39" i="16"/>
  <c r="V11" i="16" s="1"/>
  <c r="D39" i="16"/>
  <c r="U11" i="16" s="1"/>
  <c r="C39" i="16"/>
  <c r="T11" i="16" s="1"/>
  <c r="P38" i="16"/>
  <c r="O38" i="16"/>
  <c r="I36" i="16"/>
  <c r="N36" i="16" s="1"/>
  <c r="G36" i="16"/>
  <c r="X8" i="16" s="1"/>
  <c r="F36" i="16"/>
  <c r="W8" i="16" s="1"/>
  <c r="E36" i="16"/>
  <c r="V8" i="16" s="1"/>
  <c r="D36" i="16"/>
  <c r="U8" i="16" s="1"/>
  <c r="C36" i="16"/>
  <c r="T8" i="16" s="1"/>
  <c r="P35" i="16"/>
  <c r="O35" i="16"/>
  <c r="I33" i="16"/>
  <c r="J33" i="16" s="1"/>
  <c r="G33" i="16"/>
  <c r="X10" i="16" s="1"/>
  <c r="F33" i="16"/>
  <c r="W10" i="16" s="1"/>
  <c r="E33" i="16"/>
  <c r="V10" i="16" s="1"/>
  <c r="D33" i="16"/>
  <c r="U10" i="16" s="1"/>
  <c r="C33" i="16"/>
  <c r="T10" i="16" s="1"/>
  <c r="P32" i="16"/>
  <c r="O32" i="16"/>
  <c r="I30" i="16"/>
  <c r="N30" i="16" s="1"/>
  <c r="G30" i="16"/>
  <c r="X4" i="16" s="1"/>
  <c r="F30" i="16"/>
  <c r="W4" i="16" s="1"/>
  <c r="E30" i="16"/>
  <c r="V4" i="16" s="1"/>
  <c r="D30" i="16"/>
  <c r="U4" i="16" s="1"/>
  <c r="C30" i="16"/>
  <c r="T4" i="16" s="1"/>
  <c r="P29" i="16"/>
  <c r="O29" i="16"/>
  <c r="I27" i="16"/>
  <c r="Z12" i="16" s="1"/>
  <c r="G27" i="16"/>
  <c r="X12" i="16" s="1"/>
  <c r="F27" i="16"/>
  <c r="W12" i="16" s="1"/>
  <c r="E27" i="16"/>
  <c r="V12" i="16" s="1"/>
  <c r="D27" i="16"/>
  <c r="U12" i="16" s="1"/>
  <c r="C27" i="16"/>
  <c r="T12" i="16" s="1"/>
  <c r="P26" i="16"/>
  <c r="O26" i="16"/>
  <c r="I24" i="16"/>
  <c r="J24" i="16" s="1"/>
  <c r="G24" i="16"/>
  <c r="X9" i="16" s="1"/>
  <c r="F24" i="16"/>
  <c r="W9" i="16" s="1"/>
  <c r="E24" i="16"/>
  <c r="V9" i="16" s="1"/>
  <c r="D24" i="16"/>
  <c r="U9" i="16" s="1"/>
  <c r="C24" i="16"/>
  <c r="T9" i="16" s="1"/>
  <c r="P23" i="16"/>
  <c r="O23" i="16"/>
  <c r="I21" i="16"/>
  <c r="N21" i="16" s="1"/>
  <c r="G21" i="16"/>
  <c r="X5" i="16" s="1"/>
  <c r="F21" i="16"/>
  <c r="W5" i="16" s="1"/>
  <c r="E21" i="16"/>
  <c r="D21" i="16"/>
  <c r="U5" i="16" s="1"/>
  <c r="C21" i="16"/>
  <c r="T5" i="16" s="1"/>
  <c r="P20" i="16"/>
  <c r="O20" i="16"/>
  <c r="I18" i="16"/>
  <c r="J18" i="16" s="1"/>
  <c r="G18" i="16"/>
  <c r="X6" i="16" s="1"/>
  <c r="F18" i="16"/>
  <c r="W6" i="16" s="1"/>
  <c r="E18" i="16"/>
  <c r="V6" i="16" s="1"/>
  <c r="D18" i="16"/>
  <c r="U6" i="16" s="1"/>
  <c r="C18" i="16"/>
  <c r="T6" i="16" s="1"/>
  <c r="P17" i="16"/>
  <c r="O17" i="16"/>
  <c r="I15" i="16"/>
  <c r="N15" i="16" s="1"/>
  <c r="G15" i="16"/>
  <c r="X7" i="16" s="1"/>
  <c r="F15" i="16"/>
  <c r="W7" i="16" s="1"/>
  <c r="E15" i="16"/>
  <c r="V7" i="16" s="1"/>
  <c r="D15" i="16"/>
  <c r="C15" i="16"/>
  <c r="T7" i="16" s="1"/>
  <c r="P14" i="16"/>
  <c r="O14" i="16"/>
  <c r="AA19" i="13"/>
  <c r="Z19" i="13"/>
  <c r="Y19" i="13"/>
  <c r="X19" i="13"/>
  <c r="W19" i="13"/>
  <c r="V19" i="13"/>
  <c r="U19" i="13"/>
  <c r="T19" i="13"/>
  <c r="I266" i="13"/>
  <c r="N266" i="13" s="1"/>
  <c r="G266" i="13"/>
  <c r="F266" i="13"/>
  <c r="P266" i="13" s="1"/>
  <c r="E266" i="13"/>
  <c r="D266" i="13"/>
  <c r="C266" i="13"/>
  <c r="I263" i="13"/>
  <c r="G263" i="13"/>
  <c r="O262" i="13"/>
  <c r="P262" i="13"/>
  <c r="F263" i="13"/>
  <c r="E263" i="13"/>
  <c r="D263" i="13"/>
  <c r="C263" i="13"/>
  <c r="AA19" i="12"/>
  <c r="Z19" i="12"/>
  <c r="Y19" i="12"/>
  <c r="X19" i="12"/>
  <c r="W19" i="12"/>
  <c r="V19" i="12"/>
  <c r="U19" i="12"/>
  <c r="T19" i="12"/>
  <c r="I266" i="12"/>
  <c r="J266" i="12" s="1"/>
  <c r="K265" i="12" s="1"/>
  <c r="H266" i="12"/>
  <c r="G266" i="12"/>
  <c r="F266" i="12"/>
  <c r="P266" i="12" s="1"/>
  <c r="E266" i="12"/>
  <c r="D266" i="12"/>
  <c r="C266" i="12"/>
  <c r="I117" i="12"/>
  <c r="G117" i="12"/>
  <c r="O116" i="12"/>
  <c r="P116" i="12"/>
  <c r="F117" i="12"/>
  <c r="E117" i="12"/>
  <c r="D117" i="12"/>
  <c r="C117" i="12"/>
  <c r="I263" i="12"/>
  <c r="G263" i="12"/>
  <c r="O262" i="12"/>
  <c r="P262" i="12"/>
  <c r="F263" i="12"/>
  <c r="E263" i="12"/>
  <c r="D263" i="12"/>
  <c r="C263" i="12"/>
  <c r="AA19" i="11"/>
  <c r="Z19" i="11"/>
  <c r="Y19" i="11"/>
  <c r="X19" i="11"/>
  <c r="W19" i="11"/>
  <c r="V19" i="11"/>
  <c r="U19" i="11"/>
  <c r="T19" i="11"/>
  <c r="I267" i="11"/>
  <c r="N267" i="11" s="1"/>
  <c r="H267" i="11"/>
  <c r="G267" i="11"/>
  <c r="F267" i="11"/>
  <c r="P267" i="11" s="1"/>
  <c r="E267" i="11"/>
  <c r="D267" i="11"/>
  <c r="C267" i="11"/>
  <c r="I75" i="11"/>
  <c r="G75" i="11"/>
  <c r="O74" i="11"/>
  <c r="P74" i="11"/>
  <c r="F75" i="11"/>
  <c r="E75" i="11"/>
  <c r="D75" i="11"/>
  <c r="C75" i="11"/>
  <c r="I119" i="11"/>
  <c r="G119" i="11"/>
  <c r="O118" i="11"/>
  <c r="P118" i="11"/>
  <c r="F119" i="11"/>
  <c r="E119" i="11"/>
  <c r="D119" i="11"/>
  <c r="C119" i="11"/>
  <c r="AA19" i="10"/>
  <c r="Z19" i="10"/>
  <c r="Y19" i="10"/>
  <c r="X19" i="10"/>
  <c r="W19" i="10"/>
  <c r="V19" i="10"/>
  <c r="U19" i="10"/>
  <c r="T19" i="10"/>
  <c r="I265" i="10"/>
  <c r="N265" i="10" s="1"/>
  <c r="G265" i="10"/>
  <c r="F265" i="10"/>
  <c r="P265" i="10" s="1"/>
  <c r="E265" i="10"/>
  <c r="D265" i="10"/>
  <c r="C265" i="10"/>
  <c r="AA19" i="8"/>
  <c r="Z19" i="8"/>
  <c r="Y19" i="8"/>
  <c r="X19" i="8"/>
  <c r="W19" i="8"/>
  <c r="V19" i="8"/>
  <c r="U19" i="8"/>
  <c r="T19" i="8"/>
  <c r="I266" i="8"/>
  <c r="N266" i="8" s="1"/>
  <c r="G266" i="8"/>
  <c r="F266" i="8"/>
  <c r="P266" i="8" s="1"/>
  <c r="E266" i="8"/>
  <c r="D266" i="8"/>
  <c r="C266" i="8"/>
  <c r="I117" i="8"/>
  <c r="G117" i="8"/>
  <c r="O116" i="8"/>
  <c r="P116" i="8"/>
  <c r="F117" i="8"/>
  <c r="E117" i="8"/>
  <c r="D117" i="8"/>
  <c r="C117" i="8"/>
  <c r="Z19" i="7"/>
  <c r="Y19" i="7"/>
  <c r="X19" i="7"/>
  <c r="W19" i="7"/>
  <c r="V19" i="7"/>
  <c r="U19" i="7"/>
  <c r="T19" i="7"/>
  <c r="AA19" i="7"/>
  <c r="I265" i="7"/>
  <c r="N265" i="7" s="1"/>
  <c r="G265" i="7"/>
  <c r="F265" i="7"/>
  <c r="P265" i="7" s="1"/>
  <c r="E265" i="7"/>
  <c r="D265" i="7"/>
  <c r="C265" i="7"/>
  <c r="AA19" i="6"/>
  <c r="Z19" i="6"/>
  <c r="Y19" i="6"/>
  <c r="X19" i="6"/>
  <c r="W19" i="6"/>
  <c r="V19" i="6"/>
  <c r="U19" i="6"/>
  <c r="T19" i="6"/>
  <c r="I266" i="6"/>
  <c r="N266" i="6" s="1"/>
  <c r="G266" i="6"/>
  <c r="F266" i="6"/>
  <c r="P266" i="6" s="1"/>
  <c r="E266" i="6"/>
  <c r="D266" i="6"/>
  <c r="C266" i="6"/>
  <c r="AA19" i="5"/>
  <c r="Z19" i="5"/>
  <c r="X19" i="5"/>
  <c r="W19" i="5"/>
  <c r="V19" i="5"/>
  <c r="U19" i="5"/>
  <c r="T19" i="5"/>
  <c r="I267" i="5"/>
  <c r="N267" i="5" s="1"/>
  <c r="H267" i="5"/>
  <c r="Y19" i="5" s="1"/>
  <c r="G267" i="5"/>
  <c r="F267" i="5"/>
  <c r="P267" i="5" s="1"/>
  <c r="E267" i="5"/>
  <c r="D267" i="5"/>
  <c r="C267" i="5"/>
  <c r="I220" i="5"/>
  <c r="G220" i="5"/>
  <c r="O219" i="5"/>
  <c r="P219" i="5"/>
  <c r="F220" i="5"/>
  <c r="E220" i="5"/>
  <c r="D220" i="5"/>
  <c r="C220" i="5"/>
  <c r="I242" i="5"/>
  <c r="G242" i="5"/>
  <c r="O241" i="5"/>
  <c r="P241" i="5"/>
  <c r="F242" i="5"/>
  <c r="E242" i="5"/>
  <c r="D242" i="5"/>
  <c r="C242" i="5"/>
  <c r="I162" i="5"/>
  <c r="G162" i="5"/>
  <c r="O161" i="5"/>
  <c r="P161" i="5"/>
  <c r="F162" i="5"/>
  <c r="E162" i="5"/>
  <c r="D162" i="5"/>
  <c r="C162" i="5"/>
  <c r="AA19" i="4"/>
  <c r="Z19" i="4"/>
  <c r="Y19" i="4"/>
  <c r="X19" i="4"/>
  <c r="W19" i="4"/>
  <c r="V19" i="4"/>
  <c r="U19" i="4"/>
  <c r="T19" i="4"/>
  <c r="I266" i="4"/>
  <c r="N266" i="4" s="1"/>
  <c r="G266" i="4"/>
  <c r="F266" i="4"/>
  <c r="P266" i="4" s="1"/>
  <c r="E266" i="4"/>
  <c r="D266" i="4"/>
  <c r="C266" i="4"/>
  <c r="Z19" i="3"/>
  <c r="Y19" i="3"/>
  <c r="X19" i="3"/>
  <c r="W19" i="3"/>
  <c r="V19" i="3"/>
  <c r="U19" i="3"/>
  <c r="T19" i="3"/>
  <c r="AA19" i="3"/>
  <c r="I265" i="3"/>
  <c r="N265" i="3" s="1"/>
  <c r="G265" i="3"/>
  <c r="F265" i="3"/>
  <c r="P265" i="3" s="1"/>
  <c r="E265" i="3"/>
  <c r="D265" i="3"/>
  <c r="C265" i="3"/>
  <c r="I218" i="3"/>
  <c r="G218" i="3"/>
  <c r="O217" i="3"/>
  <c r="P217" i="3"/>
  <c r="F218" i="3"/>
  <c r="E218" i="3"/>
  <c r="D218" i="3"/>
  <c r="C218" i="3"/>
  <c r="I278" i="2"/>
  <c r="H278" i="2"/>
  <c r="G278" i="2"/>
  <c r="F278" i="2"/>
  <c r="E278" i="2"/>
  <c r="D278" i="2"/>
  <c r="C278" i="2"/>
  <c r="P91" i="15"/>
  <c r="O91" i="15"/>
  <c r="P90" i="15"/>
  <c r="O90" i="15"/>
  <c r="P89" i="15"/>
  <c r="O89" i="15"/>
  <c r="P85" i="15"/>
  <c r="O85" i="15"/>
  <c r="P82" i="15"/>
  <c r="O82" i="15"/>
  <c r="P81" i="15"/>
  <c r="O81" i="15"/>
  <c r="P80" i="15"/>
  <c r="O80" i="15"/>
  <c r="P79" i="15"/>
  <c r="O79" i="15"/>
  <c r="P75" i="15"/>
  <c r="O75" i="15"/>
  <c r="P74" i="15"/>
  <c r="O74" i="15"/>
  <c r="P73" i="15"/>
  <c r="O73" i="15"/>
  <c r="P69" i="15"/>
  <c r="O69" i="15"/>
  <c r="P68" i="15"/>
  <c r="O68" i="15"/>
  <c r="P67" i="15"/>
  <c r="O67" i="15"/>
  <c r="P66" i="15"/>
  <c r="O66" i="15"/>
  <c r="P62" i="15"/>
  <c r="O62" i="15"/>
  <c r="P61" i="15"/>
  <c r="O61" i="15"/>
  <c r="P60" i="15"/>
  <c r="O60" i="15"/>
  <c r="P59" i="15"/>
  <c r="O59" i="15"/>
  <c r="P55" i="15"/>
  <c r="O55" i="15"/>
  <c r="P54" i="15"/>
  <c r="O54" i="15"/>
  <c r="P53" i="15"/>
  <c r="O53" i="15"/>
  <c r="P49" i="15"/>
  <c r="O49" i="15"/>
  <c r="P48" i="15"/>
  <c r="O48" i="15"/>
  <c r="P47" i="15"/>
  <c r="O47" i="15"/>
  <c r="P46" i="15"/>
  <c r="O46" i="15"/>
  <c r="P42" i="15"/>
  <c r="O42" i="15"/>
  <c r="P41" i="15"/>
  <c r="O41" i="15"/>
  <c r="P40" i="15"/>
  <c r="O40" i="15"/>
  <c r="P39" i="15"/>
  <c r="O39" i="15"/>
  <c r="P35" i="15"/>
  <c r="O35" i="15"/>
  <c r="P34" i="15"/>
  <c r="O34" i="15"/>
  <c r="P33" i="15"/>
  <c r="O33" i="15"/>
  <c r="P32" i="15"/>
  <c r="O32" i="15"/>
  <c r="P28" i="15"/>
  <c r="O28" i="15"/>
  <c r="P27" i="15"/>
  <c r="O27" i="15"/>
  <c r="P26" i="15"/>
  <c r="O26" i="15"/>
  <c r="P25" i="15"/>
  <c r="O25" i="15"/>
  <c r="P21" i="15"/>
  <c r="O21" i="15"/>
  <c r="P20" i="15"/>
  <c r="O20" i="15"/>
  <c r="P19" i="15"/>
  <c r="O19" i="15"/>
  <c r="P15" i="15"/>
  <c r="O15" i="15"/>
  <c r="P14" i="15"/>
  <c r="O14" i="15"/>
  <c r="P13" i="15"/>
  <c r="O13" i="15"/>
  <c r="P10" i="15"/>
  <c r="P9" i="15"/>
  <c r="O9" i="15"/>
  <c r="P7" i="15"/>
  <c r="O7" i="15"/>
  <c r="P8" i="15"/>
  <c r="O8" i="15"/>
  <c r="P6" i="15"/>
  <c r="O6" i="15"/>
  <c r="AA17" i="15"/>
  <c r="Z17" i="15"/>
  <c r="Y17" i="15"/>
  <c r="X17" i="15"/>
  <c r="W17" i="15"/>
  <c r="V17" i="15"/>
  <c r="U17" i="15"/>
  <c r="T17" i="15"/>
  <c r="J86" i="15"/>
  <c r="K85" i="15" s="1"/>
  <c r="I86" i="15"/>
  <c r="N86" i="15" s="1"/>
  <c r="G86" i="15"/>
  <c r="F86" i="15"/>
  <c r="E86" i="15"/>
  <c r="D86" i="15"/>
  <c r="C86" i="15"/>
  <c r="P264" i="1"/>
  <c r="O264" i="1"/>
  <c r="N264" i="1"/>
  <c r="M264" i="1"/>
  <c r="AA18" i="1"/>
  <c r="AB18" i="1" s="1"/>
  <c r="Z18" i="1"/>
  <c r="Y18" i="1"/>
  <c r="X18" i="1"/>
  <c r="W18" i="1"/>
  <c r="V18" i="1"/>
  <c r="U18" i="1"/>
  <c r="T18" i="1"/>
  <c r="I264" i="1"/>
  <c r="J264" i="1" s="1"/>
  <c r="G264" i="1"/>
  <c r="F264" i="1"/>
  <c r="E264" i="1"/>
  <c r="D264" i="1"/>
  <c r="C264" i="1"/>
  <c r="C285" i="1"/>
  <c r="D285" i="1"/>
  <c r="E285" i="1"/>
  <c r="F285" i="1"/>
  <c r="H285" i="1" s="1"/>
  <c r="G285" i="1"/>
  <c r="I285" i="1"/>
  <c r="J285" i="1" s="1"/>
  <c r="I183" i="13"/>
  <c r="G183" i="13"/>
  <c r="O182" i="13"/>
  <c r="P182" i="13"/>
  <c r="F183" i="13"/>
  <c r="E183" i="13"/>
  <c r="D183" i="13"/>
  <c r="C183" i="13"/>
  <c r="I32" i="11"/>
  <c r="G32" i="11"/>
  <c r="F32" i="11"/>
  <c r="E32" i="11"/>
  <c r="D32" i="11"/>
  <c r="C32" i="11"/>
  <c r="I263" i="8"/>
  <c r="G263" i="8"/>
  <c r="O262" i="8"/>
  <c r="P262" i="8"/>
  <c r="F263" i="8"/>
  <c r="E263" i="8"/>
  <c r="D263" i="8"/>
  <c r="C263" i="8"/>
  <c r="I139" i="7"/>
  <c r="G139" i="7"/>
  <c r="O138" i="7"/>
  <c r="P138" i="7"/>
  <c r="F139" i="7"/>
  <c r="E139" i="7"/>
  <c r="D139" i="7"/>
  <c r="C139" i="7"/>
  <c r="I140" i="6"/>
  <c r="G140" i="6"/>
  <c r="O139" i="6"/>
  <c r="P139" i="6"/>
  <c r="F140" i="6"/>
  <c r="E140" i="6"/>
  <c r="D140" i="6"/>
  <c r="C140" i="6"/>
  <c r="I70" i="15"/>
  <c r="G70" i="15"/>
  <c r="F70" i="15"/>
  <c r="E70" i="15"/>
  <c r="D70" i="15"/>
  <c r="C70" i="15"/>
  <c r="I163" i="11"/>
  <c r="G163" i="11"/>
  <c r="O162" i="11"/>
  <c r="P162" i="11"/>
  <c r="F163" i="11"/>
  <c r="E163" i="11"/>
  <c r="D163" i="11"/>
  <c r="C163" i="11"/>
  <c r="I219" i="7"/>
  <c r="G219" i="7"/>
  <c r="O218" i="7"/>
  <c r="P218" i="7"/>
  <c r="F219" i="7"/>
  <c r="E219" i="7"/>
  <c r="D219" i="7"/>
  <c r="C219" i="7"/>
  <c r="I241" i="13"/>
  <c r="G241" i="13"/>
  <c r="O240" i="13"/>
  <c r="P240" i="13"/>
  <c r="F241" i="13"/>
  <c r="E241" i="13"/>
  <c r="D241" i="13"/>
  <c r="C241" i="13"/>
  <c r="I139" i="12"/>
  <c r="G139" i="12"/>
  <c r="O138" i="12"/>
  <c r="P138" i="12"/>
  <c r="F139" i="12"/>
  <c r="E139" i="12"/>
  <c r="D139" i="12"/>
  <c r="C139" i="12"/>
  <c r="I264" i="11"/>
  <c r="G264" i="11"/>
  <c r="O263" i="11"/>
  <c r="P263" i="11"/>
  <c r="F264" i="11"/>
  <c r="E264" i="11"/>
  <c r="D264" i="11"/>
  <c r="C264" i="11"/>
  <c r="I97" i="11"/>
  <c r="G97" i="11"/>
  <c r="O96" i="11"/>
  <c r="P96" i="11"/>
  <c r="F97" i="11"/>
  <c r="E97" i="11"/>
  <c r="D97" i="11"/>
  <c r="C97" i="11"/>
  <c r="I32" i="10"/>
  <c r="G32" i="10"/>
  <c r="F32" i="10"/>
  <c r="E32" i="10"/>
  <c r="D32" i="10"/>
  <c r="C32" i="10"/>
  <c r="I25" i="8"/>
  <c r="G25" i="8"/>
  <c r="O24" i="8"/>
  <c r="P24" i="8"/>
  <c r="F25" i="8"/>
  <c r="E25" i="8"/>
  <c r="D25" i="8"/>
  <c r="C25" i="8"/>
  <c r="I241" i="6"/>
  <c r="G241" i="6"/>
  <c r="O240" i="6"/>
  <c r="P240" i="6"/>
  <c r="F241" i="6"/>
  <c r="E241" i="6"/>
  <c r="D241" i="6"/>
  <c r="C241" i="6"/>
  <c r="I220" i="4"/>
  <c r="G220" i="4"/>
  <c r="O219" i="4"/>
  <c r="P219" i="4"/>
  <c r="F220" i="4"/>
  <c r="E220" i="4"/>
  <c r="D220" i="4"/>
  <c r="C220" i="4"/>
  <c r="D63" i="15"/>
  <c r="C63" i="15"/>
  <c r="I63" i="15"/>
  <c r="G63" i="15"/>
  <c r="F63" i="15"/>
  <c r="E63" i="15"/>
  <c r="I160" i="1"/>
  <c r="G160" i="1"/>
  <c r="O159" i="1"/>
  <c r="P159" i="1"/>
  <c r="F160" i="1"/>
  <c r="E160" i="1"/>
  <c r="D160" i="1"/>
  <c r="C160" i="1"/>
  <c r="I75" i="13"/>
  <c r="G75" i="13"/>
  <c r="O74" i="13"/>
  <c r="P74" i="13"/>
  <c r="F75" i="13"/>
  <c r="E75" i="13"/>
  <c r="D75" i="13"/>
  <c r="C75" i="13"/>
  <c r="I95" i="12"/>
  <c r="G95" i="12"/>
  <c r="O94" i="12"/>
  <c r="P94" i="12"/>
  <c r="F95" i="12"/>
  <c r="E95" i="12"/>
  <c r="D95" i="12"/>
  <c r="C95" i="12"/>
  <c r="I161" i="12"/>
  <c r="G161" i="12"/>
  <c r="O160" i="12"/>
  <c r="P160" i="12"/>
  <c r="F161" i="12"/>
  <c r="E161" i="12"/>
  <c r="D161" i="12"/>
  <c r="C161" i="12"/>
  <c r="I219" i="12"/>
  <c r="G219" i="12"/>
  <c r="O218" i="12"/>
  <c r="P218" i="12"/>
  <c r="F219" i="12"/>
  <c r="E219" i="12"/>
  <c r="D219" i="12"/>
  <c r="C219" i="12"/>
  <c r="I73" i="12"/>
  <c r="G73" i="12"/>
  <c r="O72" i="12"/>
  <c r="P72" i="12"/>
  <c r="F73" i="12"/>
  <c r="E73" i="12"/>
  <c r="D73" i="12"/>
  <c r="C73" i="12"/>
  <c r="I240" i="10"/>
  <c r="G240" i="10"/>
  <c r="O239" i="10"/>
  <c r="P239" i="10"/>
  <c r="F240" i="10"/>
  <c r="E240" i="10"/>
  <c r="D240" i="10"/>
  <c r="C240" i="10"/>
  <c r="I161" i="10"/>
  <c r="G161" i="10"/>
  <c r="O160" i="10"/>
  <c r="P160" i="10"/>
  <c r="F161" i="10"/>
  <c r="E161" i="10"/>
  <c r="D161" i="10"/>
  <c r="C161" i="10"/>
  <c r="I161" i="8"/>
  <c r="G161" i="8"/>
  <c r="X15" i="8" s="1"/>
  <c r="O160" i="8"/>
  <c r="P160" i="8"/>
  <c r="F161" i="8"/>
  <c r="W15" i="8" s="1"/>
  <c r="E161" i="8"/>
  <c r="V15" i="8" s="1"/>
  <c r="D161" i="8"/>
  <c r="U15" i="8" s="1"/>
  <c r="C161" i="8"/>
  <c r="T15" i="8" s="1"/>
  <c r="I197" i="7"/>
  <c r="G197" i="7"/>
  <c r="O196" i="7"/>
  <c r="P196" i="7"/>
  <c r="F197" i="7"/>
  <c r="E197" i="7"/>
  <c r="D197" i="7"/>
  <c r="C197" i="7"/>
  <c r="I241" i="7"/>
  <c r="G241" i="7"/>
  <c r="O240" i="7"/>
  <c r="P240" i="7"/>
  <c r="F241" i="7"/>
  <c r="E241" i="7"/>
  <c r="D241" i="7"/>
  <c r="C241" i="7"/>
  <c r="I161" i="7"/>
  <c r="G161" i="7"/>
  <c r="O160" i="7"/>
  <c r="P160" i="7"/>
  <c r="F161" i="7"/>
  <c r="E161" i="7"/>
  <c r="D161" i="7"/>
  <c r="C161" i="7"/>
  <c r="I74" i="7"/>
  <c r="G74" i="7"/>
  <c r="O73" i="7"/>
  <c r="P73" i="7"/>
  <c r="F74" i="7"/>
  <c r="E74" i="7"/>
  <c r="D74" i="7"/>
  <c r="C74" i="7"/>
  <c r="I31" i="7"/>
  <c r="G31" i="7"/>
  <c r="F31" i="7"/>
  <c r="E31" i="7"/>
  <c r="D31" i="7"/>
  <c r="C31" i="7"/>
  <c r="I74" i="6"/>
  <c r="G74" i="6"/>
  <c r="O73" i="6"/>
  <c r="P73" i="6"/>
  <c r="F74" i="6"/>
  <c r="E74" i="6"/>
  <c r="D74" i="6"/>
  <c r="C74" i="6"/>
  <c r="I97" i="5"/>
  <c r="G97" i="5"/>
  <c r="O96" i="5"/>
  <c r="P96" i="5"/>
  <c r="F97" i="5"/>
  <c r="E97" i="5"/>
  <c r="D97" i="5"/>
  <c r="C97" i="5"/>
  <c r="I242" i="4"/>
  <c r="G242" i="4"/>
  <c r="O241" i="4"/>
  <c r="P241" i="4"/>
  <c r="F242" i="4"/>
  <c r="E242" i="4"/>
  <c r="D242" i="4"/>
  <c r="C242" i="4"/>
  <c r="I96" i="4"/>
  <c r="G96" i="4"/>
  <c r="O95" i="4"/>
  <c r="P95" i="4"/>
  <c r="F96" i="4"/>
  <c r="E96" i="4"/>
  <c r="D96" i="4"/>
  <c r="C96" i="4"/>
  <c r="I262" i="3"/>
  <c r="G262" i="3"/>
  <c r="O261" i="3"/>
  <c r="P261" i="3"/>
  <c r="F262" i="3"/>
  <c r="E262" i="3"/>
  <c r="D262" i="3"/>
  <c r="C262" i="3"/>
  <c r="I140" i="3"/>
  <c r="G140" i="3"/>
  <c r="O139" i="3"/>
  <c r="P139" i="3"/>
  <c r="F140" i="3"/>
  <c r="E140" i="3"/>
  <c r="D140" i="3"/>
  <c r="C140" i="3"/>
  <c r="I240" i="3"/>
  <c r="G240" i="3"/>
  <c r="O239" i="3"/>
  <c r="P239" i="3"/>
  <c r="F240" i="3"/>
  <c r="E240" i="3"/>
  <c r="D240" i="3"/>
  <c r="C240" i="3"/>
  <c r="I118" i="3"/>
  <c r="G118" i="3"/>
  <c r="O117" i="3"/>
  <c r="P117" i="3"/>
  <c r="F118" i="3"/>
  <c r="E118" i="3"/>
  <c r="D118" i="3"/>
  <c r="C118" i="3"/>
  <c r="I50" i="15"/>
  <c r="G50" i="15"/>
  <c r="F50" i="15"/>
  <c r="E50" i="15"/>
  <c r="D50" i="15"/>
  <c r="C50" i="15"/>
  <c r="I93" i="14"/>
  <c r="G93" i="14"/>
  <c r="O92" i="14"/>
  <c r="P92" i="14"/>
  <c r="F93" i="14"/>
  <c r="E93" i="14"/>
  <c r="D93" i="14"/>
  <c r="C93" i="14"/>
  <c r="I212" i="14"/>
  <c r="G212" i="14"/>
  <c r="O211" i="14"/>
  <c r="P211" i="14"/>
  <c r="F212" i="14"/>
  <c r="E212" i="14"/>
  <c r="D212" i="14"/>
  <c r="C212" i="14"/>
  <c r="I275" i="14"/>
  <c r="G275" i="14"/>
  <c r="O274" i="14"/>
  <c r="P274" i="14"/>
  <c r="F275" i="14"/>
  <c r="E275" i="14"/>
  <c r="D275" i="14"/>
  <c r="C275" i="14"/>
  <c r="I287" i="13"/>
  <c r="G287" i="13"/>
  <c r="O286" i="13"/>
  <c r="P286" i="13"/>
  <c r="F287" i="13"/>
  <c r="E287" i="13"/>
  <c r="D287" i="13"/>
  <c r="C287" i="13"/>
  <c r="I53" i="13"/>
  <c r="G53" i="13"/>
  <c r="O52" i="13"/>
  <c r="P52" i="13"/>
  <c r="F53" i="13"/>
  <c r="E53" i="13"/>
  <c r="D53" i="13"/>
  <c r="C53" i="13"/>
  <c r="I286" i="10"/>
  <c r="G286" i="10"/>
  <c r="O285" i="10"/>
  <c r="P285" i="10"/>
  <c r="F286" i="10"/>
  <c r="E286" i="10"/>
  <c r="D286" i="10"/>
  <c r="C286" i="10"/>
  <c r="I287" i="4"/>
  <c r="G287" i="4"/>
  <c r="O286" i="4"/>
  <c r="P286" i="4"/>
  <c r="F287" i="4"/>
  <c r="E287" i="4"/>
  <c r="D287" i="4"/>
  <c r="C287" i="4"/>
  <c r="I254" i="2"/>
  <c r="G254" i="2"/>
  <c r="O253" i="2"/>
  <c r="P253" i="2"/>
  <c r="F254" i="2"/>
  <c r="E254" i="2"/>
  <c r="D254" i="2"/>
  <c r="C254" i="2"/>
  <c r="I32" i="13"/>
  <c r="G32" i="13"/>
  <c r="F32" i="13"/>
  <c r="E32" i="13"/>
  <c r="D32" i="13"/>
  <c r="C32" i="13"/>
  <c r="I118" i="13"/>
  <c r="G118" i="13"/>
  <c r="O117" i="13"/>
  <c r="P117" i="13"/>
  <c r="F118" i="13"/>
  <c r="E118" i="13"/>
  <c r="D118" i="13"/>
  <c r="C118" i="13"/>
  <c r="I219" i="13"/>
  <c r="G219" i="13"/>
  <c r="O218" i="13"/>
  <c r="P218" i="13"/>
  <c r="F219" i="13"/>
  <c r="E219" i="13"/>
  <c r="D219" i="13"/>
  <c r="C219" i="13"/>
  <c r="I141" i="11"/>
  <c r="G141" i="11"/>
  <c r="O140" i="11"/>
  <c r="P140" i="11"/>
  <c r="F141" i="11"/>
  <c r="E141" i="11"/>
  <c r="D141" i="11"/>
  <c r="C141" i="11"/>
  <c r="I25" i="11"/>
  <c r="G25" i="11"/>
  <c r="O24" i="11"/>
  <c r="P24" i="11"/>
  <c r="F25" i="11"/>
  <c r="E25" i="11"/>
  <c r="D25" i="11"/>
  <c r="C25" i="11"/>
  <c r="I118" i="10"/>
  <c r="G118" i="10"/>
  <c r="O117" i="10"/>
  <c r="P117" i="10"/>
  <c r="F118" i="10"/>
  <c r="E118" i="10"/>
  <c r="D118" i="10"/>
  <c r="C118" i="10"/>
  <c r="I262" i="10"/>
  <c r="G262" i="10"/>
  <c r="O261" i="10"/>
  <c r="P261" i="10"/>
  <c r="F262" i="10"/>
  <c r="E262" i="10"/>
  <c r="D262" i="10"/>
  <c r="C262" i="10"/>
  <c r="I139" i="8"/>
  <c r="G139" i="8"/>
  <c r="O138" i="8"/>
  <c r="P138" i="8"/>
  <c r="F139" i="8"/>
  <c r="E139" i="8"/>
  <c r="D139" i="8"/>
  <c r="C139" i="8"/>
  <c r="I219" i="6"/>
  <c r="G219" i="6"/>
  <c r="O218" i="6"/>
  <c r="P218" i="6"/>
  <c r="F219" i="6"/>
  <c r="E219" i="6"/>
  <c r="D219" i="6"/>
  <c r="C219" i="6"/>
  <c r="I162" i="6"/>
  <c r="G162" i="6"/>
  <c r="O161" i="6"/>
  <c r="P161" i="6"/>
  <c r="F162" i="6"/>
  <c r="E162" i="6"/>
  <c r="D162" i="6"/>
  <c r="C162" i="6"/>
  <c r="I31" i="6"/>
  <c r="G31" i="6"/>
  <c r="F31" i="6"/>
  <c r="E31" i="6"/>
  <c r="D31" i="6"/>
  <c r="C31" i="6"/>
  <c r="I32" i="5"/>
  <c r="G32" i="5"/>
  <c r="F32" i="5"/>
  <c r="E32" i="5"/>
  <c r="D32" i="5"/>
  <c r="C32" i="5"/>
  <c r="I198" i="5"/>
  <c r="G198" i="5"/>
  <c r="O197" i="5"/>
  <c r="P197" i="5"/>
  <c r="F198" i="5"/>
  <c r="E198" i="5"/>
  <c r="D198" i="5"/>
  <c r="C198" i="5"/>
  <c r="I264" i="5"/>
  <c r="G264" i="5"/>
  <c r="O263" i="5"/>
  <c r="P263" i="5"/>
  <c r="F264" i="5"/>
  <c r="E264" i="5"/>
  <c r="D264" i="5"/>
  <c r="C264" i="5"/>
  <c r="C36" i="15"/>
  <c r="E43" i="15"/>
  <c r="D43" i="15"/>
  <c r="C43" i="15"/>
  <c r="I36" i="15"/>
  <c r="G36" i="15"/>
  <c r="F36" i="15"/>
  <c r="E36" i="15"/>
  <c r="D36" i="15"/>
  <c r="I83" i="15"/>
  <c r="G83" i="15"/>
  <c r="F83" i="15"/>
  <c r="E83" i="15"/>
  <c r="D83" i="15"/>
  <c r="C83" i="15"/>
  <c r="I43" i="15"/>
  <c r="G43" i="15"/>
  <c r="F43" i="15"/>
  <c r="I218" i="1"/>
  <c r="G218" i="1"/>
  <c r="O217" i="1"/>
  <c r="P217" i="1"/>
  <c r="F218" i="1"/>
  <c r="E218" i="1"/>
  <c r="D218" i="1"/>
  <c r="U6" i="1" s="1"/>
  <c r="C218" i="1"/>
  <c r="I96" i="10"/>
  <c r="Z5" i="10" s="1"/>
  <c r="G96" i="10"/>
  <c r="X5" i="10" s="1"/>
  <c r="P95" i="10"/>
  <c r="F96" i="10"/>
  <c r="W5" i="10" s="1"/>
  <c r="E96" i="10"/>
  <c r="V5" i="10" s="1"/>
  <c r="D96" i="10"/>
  <c r="U5" i="10" s="1"/>
  <c r="C96" i="10"/>
  <c r="T5" i="10" s="1"/>
  <c r="I95" i="8"/>
  <c r="G95" i="8"/>
  <c r="O94" i="8"/>
  <c r="P94" i="8"/>
  <c r="F95" i="8"/>
  <c r="E95" i="8"/>
  <c r="D95" i="8"/>
  <c r="C95" i="8"/>
  <c r="I96" i="6"/>
  <c r="G96" i="6"/>
  <c r="O95" i="6"/>
  <c r="P95" i="6"/>
  <c r="F96" i="6"/>
  <c r="E96" i="6"/>
  <c r="D96" i="6"/>
  <c r="C96" i="6"/>
  <c r="I162" i="4"/>
  <c r="G162" i="4"/>
  <c r="O161" i="4"/>
  <c r="P161" i="4"/>
  <c r="F162" i="4"/>
  <c r="E162" i="4"/>
  <c r="D162" i="4"/>
  <c r="C162" i="4"/>
  <c r="I198" i="4"/>
  <c r="G198" i="4"/>
  <c r="P197" i="4"/>
  <c r="F198" i="4"/>
  <c r="E198" i="4"/>
  <c r="D198" i="4"/>
  <c r="C198" i="4"/>
  <c r="I118" i="4"/>
  <c r="G118" i="4"/>
  <c r="O117" i="4"/>
  <c r="P117" i="4"/>
  <c r="F118" i="4"/>
  <c r="E118" i="4"/>
  <c r="D118" i="4"/>
  <c r="C118" i="4"/>
  <c r="I74" i="4"/>
  <c r="G74" i="4"/>
  <c r="O73" i="4"/>
  <c r="P73" i="4"/>
  <c r="F74" i="4"/>
  <c r="E74" i="4"/>
  <c r="D74" i="4"/>
  <c r="C74" i="4"/>
  <c r="I25" i="3"/>
  <c r="G25" i="3"/>
  <c r="O24" i="3"/>
  <c r="P24" i="3"/>
  <c r="F25" i="3"/>
  <c r="E25" i="3"/>
  <c r="D25" i="3"/>
  <c r="C25" i="3"/>
  <c r="I74" i="3"/>
  <c r="G74" i="3"/>
  <c r="O73" i="3"/>
  <c r="P73" i="3"/>
  <c r="F74" i="3"/>
  <c r="E74" i="3"/>
  <c r="D74" i="3"/>
  <c r="C74" i="3"/>
  <c r="I10" i="15"/>
  <c r="G10" i="15"/>
  <c r="F10" i="15"/>
  <c r="E10" i="15"/>
  <c r="D10" i="15"/>
  <c r="C10" i="15"/>
  <c r="I53" i="1"/>
  <c r="G53" i="1"/>
  <c r="O52" i="1"/>
  <c r="P52" i="1"/>
  <c r="F53" i="1"/>
  <c r="E53" i="1"/>
  <c r="D53" i="1"/>
  <c r="C53" i="1"/>
  <c r="I10" i="1"/>
  <c r="G10" i="1"/>
  <c r="F10" i="1"/>
  <c r="W16" i="1" s="1"/>
  <c r="E10" i="1"/>
  <c r="V16" i="1" s="1"/>
  <c r="D10" i="1"/>
  <c r="U16" i="1" s="1"/>
  <c r="C10" i="1"/>
  <c r="I183" i="12"/>
  <c r="G183" i="12"/>
  <c r="F183" i="12"/>
  <c r="E183" i="12"/>
  <c r="D183" i="12"/>
  <c r="C183" i="12"/>
  <c r="I241" i="8"/>
  <c r="G241" i="8"/>
  <c r="O240" i="8"/>
  <c r="P240" i="8"/>
  <c r="F241" i="8"/>
  <c r="E241" i="8"/>
  <c r="D241" i="8"/>
  <c r="C241" i="8"/>
  <c r="I25" i="5"/>
  <c r="G25" i="5"/>
  <c r="O24" i="5"/>
  <c r="P24" i="5"/>
  <c r="F25" i="5"/>
  <c r="E25" i="5"/>
  <c r="D25" i="5"/>
  <c r="C25" i="5"/>
  <c r="I96" i="1"/>
  <c r="G96" i="1"/>
  <c r="O95" i="1"/>
  <c r="P95" i="1"/>
  <c r="F96" i="1"/>
  <c r="E96" i="1"/>
  <c r="D96" i="1"/>
  <c r="C96" i="1"/>
  <c r="I25" i="13"/>
  <c r="G25" i="13"/>
  <c r="O24" i="13"/>
  <c r="P24" i="13"/>
  <c r="F25" i="13"/>
  <c r="E25" i="13"/>
  <c r="D25" i="13"/>
  <c r="C25" i="13"/>
  <c r="I140" i="13"/>
  <c r="G140" i="13"/>
  <c r="O139" i="13"/>
  <c r="P139" i="13"/>
  <c r="F140" i="13"/>
  <c r="E140" i="13"/>
  <c r="D140" i="13"/>
  <c r="C140" i="13"/>
  <c r="O73" i="13"/>
  <c r="P73" i="13"/>
  <c r="O217" i="13"/>
  <c r="P217" i="13"/>
  <c r="I241" i="12"/>
  <c r="G241" i="12"/>
  <c r="O240" i="12"/>
  <c r="P240" i="12"/>
  <c r="F241" i="12"/>
  <c r="E241" i="12"/>
  <c r="D241" i="12"/>
  <c r="C241" i="12"/>
  <c r="O217" i="12"/>
  <c r="P217" i="12"/>
  <c r="I242" i="11"/>
  <c r="G242" i="11"/>
  <c r="O241" i="11"/>
  <c r="P241" i="11"/>
  <c r="F242" i="11"/>
  <c r="E242" i="11"/>
  <c r="D242" i="11"/>
  <c r="C242" i="11"/>
  <c r="I185" i="11"/>
  <c r="G185" i="11"/>
  <c r="O184" i="11"/>
  <c r="F185" i="11"/>
  <c r="E185" i="11"/>
  <c r="D185" i="11"/>
  <c r="C185" i="11"/>
  <c r="O139" i="11"/>
  <c r="P139" i="11"/>
  <c r="O260" i="10"/>
  <c r="P260" i="10"/>
  <c r="I183" i="10"/>
  <c r="G183" i="10"/>
  <c r="F183" i="10"/>
  <c r="E183" i="10"/>
  <c r="D183" i="10"/>
  <c r="C183" i="10"/>
  <c r="O182" i="10"/>
  <c r="P182" i="10"/>
  <c r="O238" i="10"/>
  <c r="P238" i="10"/>
  <c r="I197" i="8"/>
  <c r="G197" i="8"/>
  <c r="O196" i="8"/>
  <c r="P196" i="8"/>
  <c r="F197" i="8"/>
  <c r="E197" i="8"/>
  <c r="D197" i="8"/>
  <c r="C197" i="8"/>
  <c r="I219" i="8"/>
  <c r="G219" i="8"/>
  <c r="O218" i="8"/>
  <c r="P218" i="8"/>
  <c r="F219" i="8"/>
  <c r="E219" i="8"/>
  <c r="D219" i="8"/>
  <c r="C219" i="8"/>
  <c r="O239" i="8"/>
  <c r="P239" i="8"/>
  <c r="I96" i="7"/>
  <c r="G96" i="7"/>
  <c r="O95" i="7"/>
  <c r="P95" i="7"/>
  <c r="F96" i="7"/>
  <c r="E96" i="7"/>
  <c r="D96" i="7"/>
  <c r="C96" i="7"/>
  <c r="I118" i="6"/>
  <c r="G118" i="6"/>
  <c r="O117" i="6"/>
  <c r="P117" i="6"/>
  <c r="F118" i="6"/>
  <c r="E118" i="6"/>
  <c r="D118" i="6"/>
  <c r="C118" i="6"/>
  <c r="I263" i="6"/>
  <c r="G263" i="6"/>
  <c r="O262" i="6"/>
  <c r="P262" i="6"/>
  <c r="F263" i="6"/>
  <c r="E263" i="6"/>
  <c r="D263" i="6"/>
  <c r="C263" i="6"/>
  <c r="O217" i="6"/>
  <c r="P217" i="6"/>
  <c r="I119" i="5"/>
  <c r="G119" i="5"/>
  <c r="O118" i="5"/>
  <c r="P118" i="5"/>
  <c r="F119" i="5"/>
  <c r="E119" i="5"/>
  <c r="D119" i="5"/>
  <c r="C119" i="5"/>
  <c r="I75" i="5"/>
  <c r="G75" i="5"/>
  <c r="O74" i="5"/>
  <c r="P74" i="5"/>
  <c r="F75" i="5"/>
  <c r="E75" i="5"/>
  <c r="D75" i="5"/>
  <c r="C75" i="5"/>
  <c r="I31" i="4"/>
  <c r="G31" i="4"/>
  <c r="F31" i="4"/>
  <c r="E31" i="4"/>
  <c r="D31" i="4"/>
  <c r="C31" i="4"/>
  <c r="I140" i="4"/>
  <c r="G140" i="4"/>
  <c r="O139" i="4"/>
  <c r="P139" i="4"/>
  <c r="F140" i="4"/>
  <c r="E140" i="4"/>
  <c r="D140" i="4"/>
  <c r="C140" i="4"/>
  <c r="I96" i="3"/>
  <c r="G96" i="3"/>
  <c r="O95" i="3"/>
  <c r="P95" i="3"/>
  <c r="F96" i="3"/>
  <c r="E96" i="3"/>
  <c r="D96" i="3"/>
  <c r="C96" i="3"/>
  <c r="O260" i="3"/>
  <c r="P260" i="3"/>
  <c r="I29" i="15"/>
  <c r="G29" i="15"/>
  <c r="F29" i="15"/>
  <c r="E29" i="15"/>
  <c r="D29" i="15"/>
  <c r="C29" i="15"/>
  <c r="I261" i="1"/>
  <c r="G261" i="1"/>
  <c r="O260" i="1"/>
  <c r="P260" i="1"/>
  <c r="F261" i="1"/>
  <c r="E261" i="1"/>
  <c r="D261" i="1"/>
  <c r="C261" i="1"/>
  <c r="I25" i="10"/>
  <c r="G25" i="10"/>
  <c r="O24" i="10"/>
  <c r="P24" i="10"/>
  <c r="F25" i="10"/>
  <c r="E25" i="10"/>
  <c r="D25" i="10"/>
  <c r="C25" i="10"/>
  <c r="I53" i="10"/>
  <c r="G53" i="10"/>
  <c r="O52" i="10"/>
  <c r="P52" i="10"/>
  <c r="F53" i="10"/>
  <c r="E53" i="10"/>
  <c r="D53" i="10"/>
  <c r="C53" i="10"/>
  <c r="I117" i="7"/>
  <c r="G117" i="7"/>
  <c r="O116" i="7"/>
  <c r="P116" i="7"/>
  <c r="F117" i="7"/>
  <c r="E117" i="7"/>
  <c r="D117" i="7"/>
  <c r="C117" i="7"/>
  <c r="I24" i="7"/>
  <c r="G24" i="7"/>
  <c r="O23" i="7"/>
  <c r="P23" i="7"/>
  <c r="F24" i="7"/>
  <c r="E24" i="7"/>
  <c r="D24" i="7"/>
  <c r="C24" i="7"/>
  <c r="I24" i="6"/>
  <c r="G24" i="6"/>
  <c r="O23" i="6"/>
  <c r="P23" i="6"/>
  <c r="F24" i="6"/>
  <c r="E24" i="6"/>
  <c r="D24" i="6"/>
  <c r="C24" i="6"/>
  <c r="I140" i="5"/>
  <c r="G140" i="5"/>
  <c r="O139" i="5"/>
  <c r="P139" i="5"/>
  <c r="F140" i="5"/>
  <c r="E140" i="5"/>
  <c r="D140" i="5"/>
  <c r="C140" i="5"/>
  <c r="I30" i="2"/>
  <c r="G30" i="2"/>
  <c r="F30" i="2"/>
  <c r="E30" i="2"/>
  <c r="D30" i="2"/>
  <c r="C30" i="2"/>
  <c r="I191" i="2"/>
  <c r="G191" i="2"/>
  <c r="O190" i="2"/>
  <c r="P190" i="2"/>
  <c r="F191" i="2"/>
  <c r="E191" i="2"/>
  <c r="D191" i="2"/>
  <c r="C191" i="2"/>
  <c r="I16" i="15"/>
  <c r="G16" i="15"/>
  <c r="F16" i="15"/>
  <c r="E16" i="15"/>
  <c r="D16" i="15"/>
  <c r="C16" i="15"/>
  <c r="I196" i="1"/>
  <c r="G196" i="1"/>
  <c r="F196" i="1"/>
  <c r="E196" i="1"/>
  <c r="D196" i="1"/>
  <c r="C196" i="1"/>
  <c r="I117" i="1"/>
  <c r="G117" i="1"/>
  <c r="O116" i="1"/>
  <c r="P116" i="1"/>
  <c r="F117" i="1"/>
  <c r="E117" i="1"/>
  <c r="D117" i="1"/>
  <c r="C117" i="1"/>
  <c r="I138" i="1"/>
  <c r="G138" i="1"/>
  <c r="O137" i="1"/>
  <c r="P137" i="1"/>
  <c r="F138" i="1"/>
  <c r="E138" i="1"/>
  <c r="D138" i="1"/>
  <c r="C138" i="1"/>
  <c r="I72" i="14"/>
  <c r="G72" i="14"/>
  <c r="O71" i="14"/>
  <c r="P71" i="14"/>
  <c r="F72" i="14"/>
  <c r="E72" i="14"/>
  <c r="D72" i="14"/>
  <c r="C72" i="14"/>
  <c r="I51" i="14"/>
  <c r="G51" i="14"/>
  <c r="O50" i="14"/>
  <c r="P50" i="14"/>
  <c r="F51" i="14"/>
  <c r="E51" i="14"/>
  <c r="D51" i="14"/>
  <c r="C51" i="14"/>
  <c r="I30" i="14"/>
  <c r="G30" i="14"/>
  <c r="F30" i="14"/>
  <c r="E30" i="14"/>
  <c r="D30" i="14"/>
  <c r="C30" i="14"/>
  <c r="I135" i="14"/>
  <c r="G135" i="14"/>
  <c r="O134" i="14"/>
  <c r="P134" i="14"/>
  <c r="F135" i="14"/>
  <c r="E135" i="14"/>
  <c r="D135" i="14"/>
  <c r="C135" i="14"/>
  <c r="I254" i="14"/>
  <c r="G254" i="14"/>
  <c r="O253" i="14"/>
  <c r="P253" i="14"/>
  <c r="F254" i="14"/>
  <c r="E254" i="14"/>
  <c r="D254" i="14"/>
  <c r="C254" i="14"/>
  <c r="O115" i="12"/>
  <c r="P115" i="12"/>
  <c r="I287" i="12"/>
  <c r="G287" i="12"/>
  <c r="O286" i="12"/>
  <c r="P286" i="12"/>
  <c r="F287" i="12"/>
  <c r="E287" i="12"/>
  <c r="D287" i="12"/>
  <c r="C287" i="12"/>
  <c r="O115" i="8"/>
  <c r="P115" i="8"/>
  <c r="I287" i="6"/>
  <c r="G287" i="6"/>
  <c r="O286" i="6"/>
  <c r="P286" i="6"/>
  <c r="F287" i="6"/>
  <c r="E287" i="6"/>
  <c r="D287" i="6"/>
  <c r="C287" i="6"/>
  <c r="O160" i="5"/>
  <c r="P160" i="5"/>
  <c r="O240" i="5"/>
  <c r="P240" i="5"/>
  <c r="I286" i="3"/>
  <c r="G286" i="3"/>
  <c r="O285" i="3"/>
  <c r="P285" i="3"/>
  <c r="F286" i="3"/>
  <c r="E286" i="3"/>
  <c r="D286" i="3"/>
  <c r="C286" i="3"/>
  <c r="I31" i="3"/>
  <c r="G31" i="3"/>
  <c r="F31" i="3"/>
  <c r="E31" i="3"/>
  <c r="D31" i="3"/>
  <c r="C31" i="3"/>
  <c r="I275" i="2"/>
  <c r="G275" i="2"/>
  <c r="O274" i="2"/>
  <c r="P274" i="2"/>
  <c r="F275" i="2"/>
  <c r="E275" i="2"/>
  <c r="D275" i="2"/>
  <c r="C275" i="2"/>
  <c r="I22" i="15"/>
  <c r="Z15" i="15" s="1"/>
  <c r="G22" i="15"/>
  <c r="X15" i="15" s="1"/>
  <c r="F22" i="15"/>
  <c r="W15" i="15" s="1"/>
  <c r="E22" i="15"/>
  <c r="V15" i="15" s="1"/>
  <c r="D22" i="15"/>
  <c r="U15" i="15" s="1"/>
  <c r="C22" i="15"/>
  <c r="T15" i="15" s="1"/>
  <c r="I92" i="15"/>
  <c r="G92" i="15"/>
  <c r="F92" i="15"/>
  <c r="E92" i="15"/>
  <c r="D92" i="15"/>
  <c r="C92" i="15"/>
  <c r="I24" i="12"/>
  <c r="G24" i="12"/>
  <c r="O23" i="12"/>
  <c r="P23" i="12"/>
  <c r="F24" i="12"/>
  <c r="E24" i="12"/>
  <c r="D24" i="12"/>
  <c r="C24" i="12"/>
  <c r="O239" i="12"/>
  <c r="P239" i="12"/>
  <c r="O93" i="12"/>
  <c r="P93" i="12"/>
  <c r="O161" i="11"/>
  <c r="P161" i="11"/>
  <c r="O240" i="11"/>
  <c r="P240" i="11"/>
  <c r="O23" i="8"/>
  <c r="P23" i="8"/>
  <c r="O217" i="7"/>
  <c r="P217" i="7"/>
  <c r="O94" i="6"/>
  <c r="P94" i="6"/>
  <c r="O116" i="4"/>
  <c r="P116" i="4"/>
  <c r="O240" i="4"/>
  <c r="P240" i="4"/>
  <c r="O158" i="1"/>
  <c r="P158" i="1"/>
  <c r="I239" i="1"/>
  <c r="G239" i="1"/>
  <c r="O238" i="1"/>
  <c r="P238" i="1"/>
  <c r="F239" i="1"/>
  <c r="E239" i="1"/>
  <c r="D239" i="1"/>
  <c r="C239" i="1"/>
  <c r="O183" i="11"/>
  <c r="O116" i="10"/>
  <c r="P116" i="10"/>
  <c r="O23" i="10"/>
  <c r="P23" i="10"/>
  <c r="I74" i="10"/>
  <c r="G74" i="10"/>
  <c r="O73" i="10"/>
  <c r="P73" i="10"/>
  <c r="F74" i="10"/>
  <c r="E74" i="10"/>
  <c r="D74" i="10"/>
  <c r="C74" i="10"/>
  <c r="O217" i="8"/>
  <c r="P217" i="8"/>
  <c r="O93" i="8"/>
  <c r="P93" i="8"/>
  <c r="O94" i="7"/>
  <c r="P94" i="7"/>
  <c r="O72" i="7"/>
  <c r="P72" i="7"/>
  <c r="I52" i="7"/>
  <c r="G52" i="7"/>
  <c r="O51" i="7"/>
  <c r="P51" i="7"/>
  <c r="F52" i="7"/>
  <c r="E52" i="7"/>
  <c r="D52" i="7"/>
  <c r="C52" i="7"/>
  <c r="O72" i="6"/>
  <c r="P72" i="6"/>
  <c r="O196" i="5"/>
  <c r="P196" i="5"/>
  <c r="O23" i="5"/>
  <c r="P23" i="5"/>
  <c r="O95" i="5"/>
  <c r="P95" i="5"/>
  <c r="O138" i="4"/>
  <c r="P138" i="4"/>
  <c r="O160" i="4"/>
  <c r="P160" i="4"/>
  <c r="O94" i="4"/>
  <c r="P94" i="4"/>
  <c r="O116" i="3"/>
  <c r="P116" i="3"/>
  <c r="O138" i="3"/>
  <c r="P138" i="3"/>
  <c r="I196" i="3"/>
  <c r="G196" i="3"/>
  <c r="O195" i="3"/>
  <c r="P195" i="3"/>
  <c r="F196" i="3"/>
  <c r="E196" i="3"/>
  <c r="D196" i="3"/>
  <c r="C196" i="3"/>
  <c r="I135" i="2"/>
  <c r="G135" i="2"/>
  <c r="O134" i="2"/>
  <c r="P134" i="2"/>
  <c r="F135" i="2"/>
  <c r="E135" i="2"/>
  <c r="D135" i="2"/>
  <c r="C135" i="2"/>
  <c r="O94" i="1"/>
  <c r="P94" i="1"/>
  <c r="I51" i="12"/>
  <c r="G51" i="12"/>
  <c r="O50" i="12"/>
  <c r="P50" i="12"/>
  <c r="F51" i="12"/>
  <c r="E51" i="12"/>
  <c r="D51" i="12"/>
  <c r="C51" i="12"/>
  <c r="I52" i="8"/>
  <c r="G52" i="8"/>
  <c r="O51" i="8"/>
  <c r="P51" i="8"/>
  <c r="F52" i="8"/>
  <c r="E52" i="8"/>
  <c r="D52" i="8"/>
  <c r="C52" i="8"/>
  <c r="I52" i="6"/>
  <c r="G52" i="6"/>
  <c r="O51" i="6"/>
  <c r="P51" i="6"/>
  <c r="F52" i="6"/>
  <c r="E52" i="6"/>
  <c r="D52" i="6"/>
  <c r="C52" i="6"/>
  <c r="I114" i="2"/>
  <c r="G114" i="2"/>
  <c r="O113" i="2"/>
  <c r="P113" i="2"/>
  <c r="F114" i="2"/>
  <c r="E114" i="2"/>
  <c r="D114" i="2"/>
  <c r="C114" i="2"/>
  <c r="I233" i="2"/>
  <c r="G233" i="2"/>
  <c r="O232" i="2"/>
  <c r="P232" i="2"/>
  <c r="F233" i="2"/>
  <c r="E233" i="2"/>
  <c r="D233" i="2"/>
  <c r="C233" i="2"/>
  <c r="I156" i="2"/>
  <c r="G156" i="2"/>
  <c r="O155" i="2"/>
  <c r="P155" i="2"/>
  <c r="F156" i="2"/>
  <c r="E156" i="2"/>
  <c r="D156" i="2"/>
  <c r="C156" i="2"/>
  <c r="O138" i="13"/>
  <c r="P138" i="13"/>
  <c r="I161" i="13"/>
  <c r="G161" i="13"/>
  <c r="O160" i="13"/>
  <c r="P160" i="13"/>
  <c r="F161" i="13"/>
  <c r="E161" i="13"/>
  <c r="D161" i="13"/>
  <c r="C161" i="13"/>
  <c r="O71" i="12"/>
  <c r="P71" i="12"/>
  <c r="I30" i="12"/>
  <c r="D30" i="12"/>
  <c r="E30" i="12"/>
  <c r="F30" i="12"/>
  <c r="G30" i="12"/>
  <c r="C30" i="12"/>
  <c r="O117" i="11"/>
  <c r="P117" i="11"/>
  <c r="O23" i="11"/>
  <c r="P23" i="11"/>
  <c r="I73" i="8"/>
  <c r="G73" i="8"/>
  <c r="O72" i="8"/>
  <c r="P72" i="8"/>
  <c r="F73" i="8"/>
  <c r="E73" i="8"/>
  <c r="D73" i="8"/>
  <c r="C73" i="8"/>
  <c r="I262" i="7"/>
  <c r="G262" i="7"/>
  <c r="O261" i="7"/>
  <c r="P261" i="7"/>
  <c r="F262" i="7"/>
  <c r="E262" i="7"/>
  <c r="D262" i="7"/>
  <c r="C262" i="7"/>
  <c r="O261" i="6"/>
  <c r="P261" i="6"/>
  <c r="O218" i="5"/>
  <c r="P218" i="5"/>
  <c r="O238" i="3"/>
  <c r="P238" i="3"/>
  <c r="I161" i="3"/>
  <c r="G161" i="3"/>
  <c r="O160" i="3"/>
  <c r="P160" i="3"/>
  <c r="F161" i="3"/>
  <c r="E161" i="3"/>
  <c r="D161" i="3"/>
  <c r="C161" i="3"/>
  <c r="O23" i="3"/>
  <c r="P23" i="3"/>
  <c r="I76" i="15"/>
  <c r="D76" i="15"/>
  <c r="E76" i="15"/>
  <c r="F76" i="15"/>
  <c r="G76" i="15"/>
  <c r="C76" i="15"/>
  <c r="O216" i="1"/>
  <c r="P216" i="1"/>
  <c r="O51" i="1"/>
  <c r="P51" i="1"/>
  <c r="I24" i="14"/>
  <c r="G24" i="14"/>
  <c r="O23" i="14"/>
  <c r="P23" i="14"/>
  <c r="F24" i="14"/>
  <c r="E24" i="14"/>
  <c r="D24" i="14"/>
  <c r="C24" i="14"/>
  <c r="I156" i="14"/>
  <c r="G156" i="14"/>
  <c r="O155" i="14"/>
  <c r="P155" i="14"/>
  <c r="F156" i="14"/>
  <c r="E156" i="14"/>
  <c r="D156" i="14"/>
  <c r="C156" i="14"/>
  <c r="I177" i="14"/>
  <c r="G177" i="14"/>
  <c r="O176" i="14"/>
  <c r="P176" i="14"/>
  <c r="F177" i="14"/>
  <c r="E177" i="14"/>
  <c r="D177" i="14"/>
  <c r="C177" i="14"/>
  <c r="I233" i="14"/>
  <c r="G233" i="14"/>
  <c r="O232" i="14"/>
  <c r="P232" i="14"/>
  <c r="F233" i="14"/>
  <c r="E233" i="14"/>
  <c r="D233" i="14"/>
  <c r="C233" i="14"/>
  <c r="I220" i="11"/>
  <c r="G220" i="11"/>
  <c r="O219" i="11"/>
  <c r="P219" i="11"/>
  <c r="F220" i="11"/>
  <c r="E220" i="11"/>
  <c r="D220" i="11"/>
  <c r="C220" i="11"/>
  <c r="I53" i="11"/>
  <c r="G53" i="11"/>
  <c r="O52" i="11"/>
  <c r="P52" i="11"/>
  <c r="F53" i="11"/>
  <c r="E53" i="11"/>
  <c r="D53" i="11"/>
  <c r="C53" i="11"/>
  <c r="I288" i="11"/>
  <c r="G288" i="11"/>
  <c r="O287" i="11"/>
  <c r="P287" i="11"/>
  <c r="F288" i="11"/>
  <c r="E288" i="11"/>
  <c r="D288" i="11"/>
  <c r="C288" i="11"/>
  <c r="I218" i="10"/>
  <c r="G218" i="10"/>
  <c r="O217" i="10"/>
  <c r="P217" i="10"/>
  <c r="F218" i="10"/>
  <c r="E218" i="10"/>
  <c r="D218" i="10"/>
  <c r="C218" i="10"/>
  <c r="I287" i="8"/>
  <c r="G287" i="8"/>
  <c r="O286" i="8"/>
  <c r="P286" i="8"/>
  <c r="F287" i="8"/>
  <c r="E287" i="8"/>
  <c r="D287" i="8"/>
  <c r="C287" i="8"/>
  <c r="I286" i="7"/>
  <c r="G286" i="7"/>
  <c r="O285" i="7"/>
  <c r="P285" i="7"/>
  <c r="F286" i="7"/>
  <c r="E286" i="7"/>
  <c r="D286" i="7"/>
  <c r="C286" i="7"/>
  <c r="I53" i="5"/>
  <c r="G53" i="5"/>
  <c r="O52" i="5"/>
  <c r="P52" i="5"/>
  <c r="F53" i="5"/>
  <c r="E53" i="5"/>
  <c r="D53" i="5"/>
  <c r="C53" i="5"/>
  <c r="I24" i="4"/>
  <c r="G24" i="4"/>
  <c r="O23" i="4"/>
  <c r="P23" i="4"/>
  <c r="F24" i="4"/>
  <c r="E24" i="4"/>
  <c r="D24" i="4"/>
  <c r="C24" i="4"/>
  <c r="I93" i="2"/>
  <c r="G93" i="2"/>
  <c r="O92" i="2"/>
  <c r="P92" i="2"/>
  <c r="F93" i="2"/>
  <c r="E93" i="2"/>
  <c r="D93" i="2"/>
  <c r="C93" i="2"/>
  <c r="I212" i="2"/>
  <c r="G212" i="2"/>
  <c r="O211" i="2"/>
  <c r="P211" i="2"/>
  <c r="F212" i="2"/>
  <c r="E212" i="2"/>
  <c r="D212" i="2"/>
  <c r="C212" i="2"/>
  <c r="I74" i="1"/>
  <c r="G74" i="1"/>
  <c r="O73" i="1"/>
  <c r="P73" i="1"/>
  <c r="F74" i="1"/>
  <c r="E74" i="1"/>
  <c r="D74" i="1"/>
  <c r="C74" i="1"/>
  <c r="O284" i="1"/>
  <c r="P284" i="1"/>
  <c r="O22" i="14"/>
  <c r="P22" i="14"/>
  <c r="O273" i="14"/>
  <c r="P273" i="14"/>
  <c r="O285" i="13"/>
  <c r="P285" i="13"/>
  <c r="O181" i="13"/>
  <c r="P181" i="13"/>
  <c r="O261" i="13"/>
  <c r="P261" i="13"/>
  <c r="O116" i="13"/>
  <c r="P116" i="13"/>
  <c r="O261" i="12"/>
  <c r="P261" i="12"/>
  <c r="O137" i="12"/>
  <c r="P137" i="12"/>
  <c r="O159" i="12"/>
  <c r="P159" i="12"/>
  <c r="O22" i="12"/>
  <c r="P22" i="12"/>
  <c r="O95" i="11"/>
  <c r="P95" i="11"/>
  <c r="O73" i="11"/>
  <c r="P73" i="11"/>
  <c r="O261" i="8"/>
  <c r="P261" i="8"/>
  <c r="O137" i="7"/>
  <c r="P137" i="7"/>
  <c r="O239" i="7"/>
  <c r="P239" i="7"/>
  <c r="O138" i="6"/>
  <c r="P138" i="6"/>
  <c r="O239" i="6"/>
  <c r="P239" i="6"/>
  <c r="O262" i="5"/>
  <c r="P262" i="5"/>
  <c r="O73" i="5"/>
  <c r="P73" i="5"/>
  <c r="O218" i="4"/>
  <c r="P218" i="4"/>
  <c r="O94" i="3"/>
  <c r="P94" i="3"/>
  <c r="O216" i="3"/>
  <c r="P216" i="3"/>
  <c r="O283" i="1"/>
  <c r="P283" i="1"/>
  <c r="O237" i="1"/>
  <c r="P237" i="1"/>
  <c r="O23" i="13"/>
  <c r="P23" i="13"/>
  <c r="I96" i="13"/>
  <c r="G96" i="13"/>
  <c r="O95" i="13"/>
  <c r="P95" i="13"/>
  <c r="F96" i="13"/>
  <c r="E96" i="13"/>
  <c r="D96" i="13"/>
  <c r="C96" i="13"/>
  <c r="O216" i="13"/>
  <c r="P216" i="13"/>
  <c r="C139" i="10"/>
  <c r="C197" i="10"/>
  <c r="I139" i="10"/>
  <c r="G139" i="10"/>
  <c r="O138" i="10"/>
  <c r="P138" i="10"/>
  <c r="F139" i="10"/>
  <c r="E139" i="10"/>
  <c r="D139" i="10"/>
  <c r="P94" i="10"/>
  <c r="O22" i="10"/>
  <c r="P22" i="10"/>
  <c r="O259" i="10"/>
  <c r="P259" i="10"/>
  <c r="E197" i="6"/>
  <c r="D197" i="6"/>
  <c r="C197" i="6"/>
  <c r="G197" i="6"/>
  <c r="F197" i="6"/>
  <c r="I197" i="6"/>
  <c r="O196" i="6"/>
  <c r="P196" i="6"/>
  <c r="P196" i="4"/>
  <c r="I52" i="4"/>
  <c r="G52" i="4"/>
  <c r="O51" i="4"/>
  <c r="P51" i="4"/>
  <c r="F52" i="4"/>
  <c r="E52" i="4"/>
  <c r="D52" i="4"/>
  <c r="C52" i="4"/>
  <c r="I263" i="4"/>
  <c r="G263" i="4"/>
  <c r="O262" i="4"/>
  <c r="P262" i="4"/>
  <c r="F263" i="4"/>
  <c r="E263" i="4"/>
  <c r="D263" i="4"/>
  <c r="C263" i="4"/>
  <c r="I24" i="2"/>
  <c r="G24" i="2"/>
  <c r="O23" i="2"/>
  <c r="P23" i="2"/>
  <c r="F24" i="2"/>
  <c r="E24" i="2"/>
  <c r="D24" i="2"/>
  <c r="C24" i="2"/>
  <c r="I72" i="2"/>
  <c r="G72" i="2"/>
  <c r="O71" i="2"/>
  <c r="P71" i="2"/>
  <c r="F72" i="2"/>
  <c r="E72" i="2"/>
  <c r="D72" i="2"/>
  <c r="C72" i="2"/>
  <c r="I31" i="1"/>
  <c r="G31" i="1"/>
  <c r="O30" i="1"/>
  <c r="P30" i="1"/>
  <c r="F31" i="1"/>
  <c r="E31" i="1"/>
  <c r="D31" i="1"/>
  <c r="C31" i="1"/>
  <c r="O259" i="1"/>
  <c r="P259" i="1"/>
  <c r="I114" i="14"/>
  <c r="G114" i="14"/>
  <c r="O113" i="14"/>
  <c r="P113" i="14"/>
  <c r="F114" i="14"/>
  <c r="E114" i="14"/>
  <c r="D114" i="14"/>
  <c r="C114" i="14"/>
  <c r="O112" i="14"/>
  <c r="P112" i="14"/>
  <c r="I31" i="8"/>
  <c r="G31" i="8"/>
  <c r="F31" i="8"/>
  <c r="E31" i="8"/>
  <c r="D31" i="8"/>
  <c r="C31" i="8"/>
  <c r="I288" i="5"/>
  <c r="G288" i="5"/>
  <c r="O287" i="5"/>
  <c r="P287" i="5"/>
  <c r="F288" i="5"/>
  <c r="E288" i="5"/>
  <c r="D288" i="5"/>
  <c r="C288" i="5"/>
  <c r="O286" i="5"/>
  <c r="P286" i="5"/>
  <c r="O72" i="4"/>
  <c r="P72" i="4"/>
  <c r="O72" i="3"/>
  <c r="P72" i="3"/>
  <c r="I56" i="15"/>
  <c r="G56" i="15"/>
  <c r="F56" i="15"/>
  <c r="E56" i="15"/>
  <c r="D56" i="15"/>
  <c r="C56" i="15"/>
  <c r="O159" i="10"/>
  <c r="P159" i="10"/>
  <c r="O181" i="10"/>
  <c r="P181" i="10"/>
  <c r="O51" i="10"/>
  <c r="P51" i="10"/>
  <c r="O115" i="10"/>
  <c r="P115" i="10"/>
  <c r="O195" i="8"/>
  <c r="P195" i="8"/>
  <c r="O137" i="8"/>
  <c r="P137" i="8"/>
  <c r="O195" i="7"/>
  <c r="P195" i="7"/>
  <c r="O160" i="6"/>
  <c r="P160" i="6"/>
  <c r="O195" i="5"/>
  <c r="P195" i="5"/>
  <c r="O189" i="2"/>
  <c r="P189" i="2"/>
  <c r="O239" i="13"/>
  <c r="P239" i="13"/>
  <c r="O238" i="13"/>
  <c r="P238" i="13"/>
  <c r="O262" i="11"/>
  <c r="P262" i="11"/>
  <c r="O261" i="11"/>
  <c r="P261" i="11"/>
  <c r="O51" i="11"/>
  <c r="P51" i="11"/>
  <c r="Z15" i="8"/>
  <c r="O159" i="8"/>
  <c r="P159" i="8"/>
  <c r="O159" i="7"/>
  <c r="P159" i="7"/>
  <c r="O22" i="6"/>
  <c r="P22" i="6"/>
  <c r="O51" i="5"/>
  <c r="P51" i="5"/>
  <c r="O22" i="5"/>
  <c r="P22" i="5"/>
  <c r="I52" i="3"/>
  <c r="G52" i="3"/>
  <c r="O51" i="3"/>
  <c r="P51" i="3"/>
  <c r="F52" i="3"/>
  <c r="E52" i="3"/>
  <c r="D52" i="3"/>
  <c r="C52" i="3"/>
  <c r="O50" i="3"/>
  <c r="P50" i="3"/>
  <c r="O22" i="3"/>
  <c r="P22" i="3"/>
  <c r="I51" i="2"/>
  <c r="G51" i="2"/>
  <c r="O50" i="2"/>
  <c r="P50" i="2"/>
  <c r="F51" i="2"/>
  <c r="E51" i="2"/>
  <c r="D51" i="2"/>
  <c r="C51" i="2"/>
  <c r="O91" i="2"/>
  <c r="P91" i="2"/>
  <c r="O22" i="2"/>
  <c r="P22" i="2"/>
  <c r="O49" i="2"/>
  <c r="P49" i="2"/>
  <c r="O210" i="2"/>
  <c r="P210" i="2"/>
  <c r="O115" i="1"/>
  <c r="P115" i="1"/>
  <c r="O29" i="1"/>
  <c r="P29" i="1"/>
  <c r="O93" i="1"/>
  <c r="P93" i="1"/>
  <c r="O50" i="1"/>
  <c r="P50" i="1"/>
  <c r="O116" i="6"/>
  <c r="P116" i="6"/>
  <c r="O117" i="5"/>
  <c r="P117" i="5"/>
  <c r="O70" i="14"/>
  <c r="P70" i="14"/>
  <c r="O252" i="14"/>
  <c r="P252" i="14"/>
  <c r="O91" i="14"/>
  <c r="P91" i="14"/>
  <c r="O210" i="14"/>
  <c r="P210" i="14"/>
  <c r="O158" i="12"/>
  <c r="P158" i="12"/>
  <c r="O216" i="12"/>
  <c r="P216" i="12"/>
  <c r="O285" i="12"/>
  <c r="P285" i="12"/>
  <c r="O136" i="12"/>
  <c r="P136" i="12"/>
  <c r="O218" i="11"/>
  <c r="P218" i="11"/>
  <c r="O216" i="10"/>
  <c r="P216" i="10"/>
  <c r="P93" i="10"/>
  <c r="O72" i="10"/>
  <c r="P72" i="10"/>
  <c r="O158" i="10"/>
  <c r="P158" i="10"/>
  <c r="O237" i="10"/>
  <c r="P237" i="10"/>
  <c r="O284" i="10"/>
  <c r="P284" i="10"/>
  <c r="O92" i="8"/>
  <c r="P92" i="8"/>
  <c r="O71" i="7"/>
  <c r="P71" i="7"/>
  <c r="O238" i="7"/>
  <c r="P238" i="7"/>
  <c r="O194" i="7"/>
  <c r="P194" i="7"/>
  <c r="O71" i="6"/>
  <c r="P71" i="6"/>
  <c r="O238" i="6"/>
  <c r="P238" i="6"/>
  <c r="O285" i="4"/>
  <c r="P285" i="4"/>
  <c r="O159" i="4"/>
  <c r="P159" i="4"/>
  <c r="P195" i="4"/>
  <c r="O137" i="3"/>
  <c r="P137" i="3"/>
  <c r="O115" i="3"/>
  <c r="P115" i="3"/>
  <c r="O284" i="3"/>
  <c r="P284" i="3"/>
  <c r="O194" i="3"/>
  <c r="P194" i="3"/>
  <c r="O159" i="13"/>
  <c r="P159" i="13"/>
  <c r="O137" i="13"/>
  <c r="P137" i="13"/>
  <c r="O138" i="11"/>
  <c r="P138" i="11"/>
  <c r="O94" i="11"/>
  <c r="P94" i="11"/>
  <c r="O182" i="11"/>
  <c r="O216" i="8"/>
  <c r="P216" i="8"/>
  <c r="O260" i="7"/>
  <c r="P260" i="7"/>
  <c r="O93" i="7"/>
  <c r="P93" i="7"/>
  <c r="O260" i="6"/>
  <c r="P260" i="6"/>
  <c r="O216" i="6"/>
  <c r="P216" i="6"/>
  <c r="O217" i="4"/>
  <c r="P217" i="4"/>
  <c r="O137" i="4"/>
  <c r="P137" i="4"/>
  <c r="O160" i="11"/>
  <c r="P160" i="11"/>
  <c r="O158" i="8"/>
  <c r="P158" i="8"/>
  <c r="O216" i="7"/>
  <c r="P216" i="7"/>
  <c r="O158" i="7"/>
  <c r="P158" i="7"/>
  <c r="O49" i="14"/>
  <c r="P49" i="14"/>
  <c r="O175" i="14"/>
  <c r="P175" i="14"/>
  <c r="O49" i="12"/>
  <c r="P49" i="12"/>
  <c r="O136" i="8"/>
  <c r="P136" i="8"/>
  <c r="O285" i="8"/>
  <c r="P285" i="8"/>
  <c r="O50" i="7"/>
  <c r="P50" i="7"/>
  <c r="O159" i="6"/>
  <c r="P159" i="6"/>
  <c r="O72" i="5"/>
  <c r="P72" i="5"/>
  <c r="O93" i="3"/>
  <c r="P93" i="3"/>
  <c r="O231" i="2"/>
  <c r="P231" i="2"/>
  <c r="O133" i="2"/>
  <c r="P133" i="2"/>
  <c r="O273" i="2"/>
  <c r="P273" i="2"/>
  <c r="O115" i="13"/>
  <c r="P115" i="13"/>
  <c r="O51" i="13"/>
  <c r="P51" i="13"/>
  <c r="O114" i="12"/>
  <c r="P114" i="12"/>
  <c r="O50" i="8"/>
  <c r="P50" i="8"/>
  <c r="O93" i="6"/>
  <c r="P93" i="6"/>
  <c r="O50" i="6"/>
  <c r="P50" i="6"/>
  <c r="O239" i="5"/>
  <c r="P239" i="5"/>
  <c r="O261" i="5"/>
  <c r="P261" i="5"/>
  <c r="O115" i="4"/>
  <c r="P115" i="4"/>
  <c r="O50" i="4"/>
  <c r="P50" i="4"/>
  <c r="O252" i="2"/>
  <c r="P252" i="2"/>
  <c r="O154" i="2"/>
  <c r="P154" i="2"/>
  <c r="O70" i="2"/>
  <c r="P70" i="2"/>
  <c r="O112" i="2"/>
  <c r="P112" i="2"/>
  <c r="O231" i="14"/>
  <c r="P231" i="14"/>
  <c r="O154" i="14"/>
  <c r="P154" i="14"/>
  <c r="O133" i="14"/>
  <c r="P133" i="14"/>
  <c r="O22" i="13"/>
  <c r="P22" i="13"/>
  <c r="O72" i="13"/>
  <c r="P72" i="13"/>
  <c r="O70" i="12"/>
  <c r="P70" i="12"/>
  <c r="O286" i="11"/>
  <c r="P286" i="11"/>
  <c r="O22" i="11"/>
  <c r="P22" i="11"/>
  <c r="D299" i="8"/>
  <c r="O114" i="8"/>
  <c r="P114" i="8"/>
  <c r="O22" i="8"/>
  <c r="P22" i="8"/>
  <c r="O136" i="7"/>
  <c r="P136" i="7"/>
  <c r="O284" i="7"/>
  <c r="P284" i="7"/>
  <c r="O22" i="7"/>
  <c r="P22" i="7"/>
  <c r="O285" i="6"/>
  <c r="P285" i="6"/>
  <c r="O137" i="6"/>
  <c r="P137" i="6"/>
  <c r="O159" i="5"/>
  <c r="P159" i="5"/>
  <c r="O22" i="4"/>
  <c r="P22" i="4"/>
  <c r="O237" i="3"/>
  <c r="P237" i="3"/>
  <c r="O259" i="3"/>
  <c r="P259" i="3"/>
  <c r="O258" i="1"/>
  <c r="P258" i="1"/>
  <c r="O157" i="1"/>
  <c r="P157" i="1"/>
  <c r="O72" i="1"/>
  <c r="P72" i="1"/>
  <c r="O215" i="1"/>
  <c r="P215" i="1"/>
  <c r="O136" i="1"/>
  <c r="P136" i="1"/>
  <c r="O158" i="13"/>
  <c r="P158" i="13"/>
  <c r="O49" i="8"/>
  <c r="P49" i="8"/>
  <c r="O259" i="7"/>
  <c r="P259" i="7"/>
  <c r="O49" i="4"/>
  <c r="P49" i="4"/>
  <c r="O21" i="4"/>
  <c r="P21" i="4"/>
  <c r="O69" i="2"/>
  <c r="P69" i="2"/>
  <c r="O153" i="2"/>
  <c r="P153" i="2"/>
  <c r="O71" i="1"/>
  <c r="P71" i="1"/>
  <c r="O137" i="10"/>
  <c r="P137" i="10"/>
  <c r="P92" i="10"/>
  <c r="O195" i="6"/>
  <c r="P195" i="6"/>
  <c r="O94" i="5"/>
  <c r="P94" i="5"/>
  <c r="O93" i="4"/>
  <c r="P93" i="4"/>
  <c r="O71" i="4"/>
  <c r="P71" i="4"/>
  <c r="P194" i="4"/>
  <c r="O71" i="3"/>
  <c r="P71" i="3"/>
  <c r="O260" i="13"/>
  <c r="P260" i="13"/>
  <c r="O180" i="13"/>
  <c r="P180" i="13"/>
  <c r="O260" i="12"/>
  <c r="P260" i="12"/>
  <c r="O116" i="11"/>
  <c r="P116" i="11"/>
  <c r="O72" i="11"/>
  <c r="P72" i="11"/>
  <c r="O71" i="8"/>
  <c r="P71" i="8"/>
  <c r="O260" i="8"/>
  <c r="P260" i="8"/>
  <c r="O217" i="5"/>
  <c r="P217" i="5"/>
  <c r="O159" i="3"/>
  <c r="P159" i="3"/>
  <c r="O215" i="3"/>
  <c r="P215" i="3"/>
  <c r="O238" i="8"/>
  <c r="P238" i="8"/>
  <c r="O153" i="14"/>
  <c r="P153" i="14"/>
  <c r="O92" i="12"/>
  <c r="P92" i="12"/>
  <c r="O238" i="12"/>
  <c r="P238" i="12"/>
  <c r="O237" i="12"/>
  <c r="P237" i="12"/>
  <c r="O157" i="12"/>
  <c r="P157" i="12"/>
  <c r="O239" i="11"/>
  <c r="P239" i="11"/>
  <c r="O115" i="11"/>
  <c r="P115" i="11"/>
  <c r="O159" i="11"/>
  <c r="P159" i="11"/>
  <c r="O238" i="11"/>
  <c r="P238" i="11"/>
  <c r="O115" i="7"/>
  <c r="P115" i="7"/>
  <c r="O215" i="7"/>
  <c r="P215" i="7"/>
  <c r="O283" i="7"/>
  <c r="P283" i="7"/>
  <c r="O237" i="7"/>
  <c r="P237" i="7"/>
  <c r="O138" i="5"/>
  <c r="P138" i="5"/>
  <c r="O216" i="5"/>
  <c r="P216" i="5"/>
  <c r="O239" i="4"/>
  <c r="P239" i="4"/>
  <c r="O94" i="13"/>
  <c r="P94" i="13"/>
  <c r="O135" i="12"/>
  <c r="P135" i="12"/>
  <c r="O91" i="8"/>
  <c r="P91" i="8"/>
  <c r="O92" i="6"/>
  <c r="P92" i="6"/>
  <c r="O237" i="6"/>
  <c r="P237" i="6"/>
  <c r="O261" i="4"/>
  <c r="P261" i="4"/>
  <c r="O114" i="4"/>
  <c r="P114" i="4"/>
  <c r="O158" i="4"/>
  <c r="P158" i="4"/>
  <c r="O70" i="4"/>
  <c r="P70" i="4"/>
  <c r="O70" i="3"/>
  <c r="P70" i="3"/>
  <c r="O237" i="13"/>
  <c r="P237" i="13"/>
  <c r="O260" i="11"/>
  <c r="P260" i="11"/>
  <c r="O180" i="10"/>
  <c r="P180" i="10"/>
  <c r="O194" i="8"/>
  <c r="P194" i="8"/>
  <c r="O115" i="6"/>
  <c r="P115" i="6"/>
  <c r="O116" i="5"/>
  <c r="P116" i="5"/>
  <c r="H278" i="14" l="1"/>
  <c r="O278" i="14"/>
  <c r="E45" i="16"/>
  <c r="E46" i="16" s="1"/>
  <c r="J9" i="16"/>
  <c r="M9" i="16"/>
  <c r="O8" i="16"/>
  <c r="H9" i="16"/>
  <c r="G45" i="16"/>
  <c r="G46" i="16" s="1"/>
  <c r="Z4" i="16"/>
  <c r="X14" i="16"/>
  <c r="F45" i="16"/>
  <c r="F46" i="16" s="1"/>
  <c r="Z11" i="16"/>
  <c r="C45" i="16"/>
  <c r="C46" i="16" s="1"/>
  <c r="Z8" i="16"/>
  <c r="Z6" i="16"/>
  <c r="T15" i="16"/>
  <c r="V5" i="16"/>
  <c r="Z9" i="16"/>
  <c r="D45" i="16"/>
  <c r="D46" i="16" s="1"/>
  <c r="Z13" i="16"/>
  <c r="Z10" i="16"/>
  <c r="Z5" i="16"/>
  <c r="X15" i="16"/>
  <c r="Z7" i="16"/>
  <c r="Z15" i="16"/>
  <c r="I45" i="16"/>
  <c r="I46" i="16" s="1"/>
  <c r="Z14" i="16"/>
  <c r="M30" i="16"/>
  <c r="H21" i="16"/>
  <c r="Y5" i="16" s="1"/>
  <c r="M6" i="16"/>
  <c r="D51" i="16"/>
  <c r="J6" i="16"/>
  <c r="M12" i="16"/>
  <c r="N12" i="16"/>
  <c r="H12" i="16"/>
  <c r="Y14" i="16" s="1"/>
  <c r="M18" i="16"/>
  <c r="M24" i="16"/>
  <c r="H43" i="16"/>
  <c r="Y13" i="16" s="1"/>
  <c r="M43" i="16"/>
  <c r="H30" i="16"/>
  <c r="Y4" i="16" s="1"/>
  <c r="M21" i="16"/>
  <c r="H27" i="16"/>
  <c r="Y12" i="16" s="1"/>
  <c r="N24" i="16"/>
  <c r="M33" i="16"/>
  <c r="N33" i="16"/>
  <c r="H36" i="16"/>
  <c r="Y8" i="16" s="1"/>
  <c r="M15" i="16"/>
  <c r="N43" i="16"/>
  <c r="D52" i="16"/>
  <c r="J21" i="16"/>
  <c r="H39" i="16"/>
  <c r="Y11" i="16" s="1"/>
  <c r="J30" i="16"/>
  <c r="J39" i="16"/>
  <c r="M39" i="16"/>
  <c r="H15" i="16"/>
  <c r="Y7" i="16" s="1"/>
  <c r="J27" i="16"/>
  <c r="N18" i="16"/>
  <c r="M27" i="16"/>
  <c r="J36" i="16"/>
  <c r="J15" i="16"/>
  <c r="N27" i="16"/>
  <c r="M36" i="16"/>
  <c r="D53" i="16"/>
  <c r="H18" i="16"/>
  <c r="Y6" i="16" s="1"/>
  <c r="H24" i="16"/>
  <c r="Y9" i="16" s="1"/>
  <c r="H33" i="16"/>
  <c r="Y10" i="16" s="1"/>
  <c r="H266" i="13"/>
  <c r="J266" i="13"/>
  <c r="K265" i="13" s="1"/>
  <c r="M266" i="13"/>
  <c r="O266" i="13"/>
  <c r="M266" i="12"/>
  <c r="N266" i="12"/>
  <c r="O266" i="12"/>
  <c r="J267" i="11"/>
  <c r="K266" i="11" s="1"/>
  <c r="M267" i="11"/>
  <c r="O267" i="11"/>
  <c r="J265" i="10"/>
  <c r="K264" i="10" s="1"/>
  <c r="M265" i="10"/>
  <c r="O265" i="10"/>
  <c r="H265" i="10"/>
  <c r="J266" i="8"/>
  <c r="K265" i="8" s="1"/>
  <c r="H266" i="8"/>
  <c r="M266" i="8"/>
  <c r="O266" i="8"/>
  <c r="J265" i="7"/>
  <c r="K264" i="7" s="1"/>
  <c r="M265" i="7"/>
  <c r="H265" i="7"/>
  <c r="O265" i="7"/>
  <c r="J266" i="6"/>
  <c r="K265" i="6" s="1"/>
  <c r="H266" i="6"/>
  <c r="M266" i="6"/>
  <c r="O266" i="6"/>
  <c r="J267" i="5"/>
  <c r="M267" i="5"/>
  <c r="O267" i="5"/>
  <c r="J266" i="4"/>
  <c r="K265" i="4" s="1"/>
  <c r="M266" i="4"/>
  <c r="O266" i="4"/>
  <c r="H266" i="4"/>
  <c r="J265" i="3"/>
  <c r="K264" i="3" s="1"/>
  <c r="M265" i="3"/>
  <c r="H265" i="3"/>
  <c r="O265" i="3"/>
  <c r="H86" i="15"/>
  <c r="M86" i="15"/>
  <c r="H264" i="1"/>
  <c r="C288" i="10"/>
  <c r="C289" i="10" s="1"/>
  <c r="C94" i="15"/>
  <c r="C95" i="15" s="1"/>
  <c r="E94" i="15"/>
  <c r="E95" i="15" s="1"/>
  <c r="D94" i="15"/>
  <c r="D95" i="15" s="1"/>
  <c r="O114" i="13"/>
  <c r="P114" i="13"/>
  <c r="O260" i="5"/>
  <c r="P260" i="5"/>
  <c r="K8" i="16" l="1"/>
  <c r="H45" i="16"/>
  <c r="H46" i="16" s="1"/>
  <c r="K5" i="16"/>
  <c r="K11" i="16"/>
  <c r="D54" i="16"/>
  <c r="D48" i="16"/>
  <c r="K20" i="16"/>
  <c r="K14" i="16"/>
  <c r="K26" i="16"/>
  <c r="K32" i="16"/>
  <c r="K42" i="16"/>
  <c r="K23" i="16"/>
  <c r="K38" i="16"/>
  <c r="D50" i="16"/>
  <c r="D49" i="16"/>
  <c r="K35" i="16"/>
  <c r="AB16" i="16"/>
  <c r="K17" i="16"/>
  <c r="K29" i="16"/>
  <c r="O132" i="14"/>
  <c r="P132" i="14"/>
  <c r="O21" i="14"/>
  <c r="P21" i="14"/>
  <c r="O48" i="14"/>
  <c r="P48" i="14"/>
  <c r="O21" i="10"/>
  <c r="P21" i="10"/>
  <c r="O179" i="10"/>
  <c r="P179" i="10"/>
  <c r="O50" i="10"/>
  <c r="P50" i="10"/>
  <c r="O193" i="8"/>
  <c r="P193" i="8"/>
  <c r="O70" i="8"/>
  <c r="P70" i="8"/>
  <c r="O284" i="6"/>
  <c r="P284" i="6"/>
  <c r="O50" i="5"/>
  <c r="P50" i="5"/>
  <c r="O21" i="3"/>
  <c r="P21" i="3"/>
  <c r="O158" i="3"/>
  <c r="P158" i="3"/>
  <c r="O49" i="3"/>
  <c r="P49" i="3"/>
  <c r="O188" i="2"/>
  <c r="P188" i="2"/>
  <c r="O90" i="2"/>
  <c r="P90" i="2"/>
  <c r="O48" i="2"/>
  <c r="P48" i="2"/>
  <c r="O272" i="2"/>
  <c r="P272" i="2"/>
  <c r="O49" i="1"/>
  <c r="P49" i="1"/>
  <c r="O282" i="1"/>
  <c r="P282" i="1"/>
  <c r="A45" i="16" l="1"/>
  <c r="O209" i="14"/>
  <c r="P209" i="14"/>
  <c r="O174" i="14"/>
  <c r="P174" i="14"/>
  <c r="O136" i="13"/>
  <c r="P136" i="13"/>
  <c r="O71" i="10"/>
  <c r="P71" i="10"/>
  <c r="O114" i="10"/>
  <c r="P114" i="10"/>
  <c r="O283" i="10"/>
  <c r="P283" i="10"/>
  <c r="O284" i="8"/>
  <c r="P284" i="8"/>
  <c r="O259" i="6"/>
  <c r="P259" i="6"/>
  <c r="O194" i="5"/>
  <c r="P194" i="5"/>
  <c r="O193" i="3" l="1"/>
  <c r="P193" i="3"/>
  <c r="O21" i="12" l="1"/>
  <c r="P21" i="12"/>
  <c r="O48" i="12"/>
  <c r="P48" i="12"/>
  <c r="O137" i="11"/>
  <c r="P137" i="11"/>
  <c r="O114" i="7"/>
  <c r="P114" i="7"/>
  <c r="O135" i="7"/>
  <c r="P135" i="7"/>
  <c r="O215" i="6"/>
  <c r="P215" i="6"/>
  <c r="O136" i="6"/>
  <c r="P136" i="6"/>
  <c r="O137" i="5"/>
  <c r="P137" i="5"/>
  <c r="O230" i="2"/>
  <c r="P230" i="2"/>
  <c r="O236" i="1"/>
  <c r="P236" i="1"/>
  <c r="O179" i="13" l="1"/>
  <c r="P179" i="13"/>
  <c r="O21" i="13"/>
  <c r="P21" i="13"/>
  <c r="O21" i="11"/>
  <c r="P21" i="11"/>
  <c r="O259" i="8"/>
  <c r="P259" i="8"/>
  <c r="O237" i="8"/>
  <c r="P237" i="8"/>
  <c r="O114" i="6"/>
  <c r="P114" i="6"/>
  <c r="O71" i="5"/>
  <c r="P71" i="5"/>
  <c r="O115" i="5"/>
  <c r="P115" i="5"/>
  <c r="O92" i="3"/>
  <c r="P92" i="3"/>
  <c r="O257" i="1"/>
  <c r="P257" i="1"/>
  <c r="O214" i="1"/>
  <c r="P214" i="1"/>
  <c r="O21" i="7" l="1"/>
  <c r="P21" i="7"/>
  <c r="O135" i="1"/>
  <c r="P135" i="1"/>
  <c r="O69" i="14" l="1"/>
  <c r="P69" i="14"/>
  <c r="O90" i="14"/>
  <c r="P90" i="14"/>
  <c r="O50" i="13"/>
  <c r="P50" i="13"/>
  <c r="O215" i="12"/>
  <c r="P215" i="12"/>
  <c r="O50" i="11"/>
  <c r="P50" i="11"/>
  <c r="O181" i="11"/>
  <c r="O236" i="10"/>
  <c r="P236" i="10"/>
  <c r="O215" i="8"/>
  <c r="P215" i="8"/>
  <c r="O93" i="5"/>
  <c r="P93" i="5"/>
  <c r="O92" i="4"/>
  <c r="P92" i="4"/>
  <c r="O284" i="4"/>
  <c r="P284" i="4"/>
  <c r="O283" i="3"/>
  <c r="P283" i="3"/>
  <c r="O251" i="2" l="1"/>
  <c r="P251" i="2"/>
  <c r="O209" i="2"/>
  <c r="P209" i="2"/>
  <c r="O215" i="13" l="1"/>
  <c r="P215" i="13"/>
  <c r="O71" i="13"/>
  <c r="P71" i="13"/>
  <c r="O69" i="12"/>
  <c r="P69" i="12"/>
  <c r="O217" i="11"/>
  <c r="P217" i="11"/>
  <c r="O215" i="10"/>
  <c r="P215" i="10"/>
  <c r="O258" i="10"/>
  <c r="P258" i="10"/>
  <c r="O157" i="10"/>
  <c r="P157" i="10"/>
  <c r="O157" i="8"/>
  <c r="P157" i="8"/>
  <c r="O193" i="7"/>
  <c r="P193" i="7"/>
  <c r="O157" i="7"/>
  <c r="P157" i="7"/>
  <c r="O21" i="6"/>
  <c r="P21" i="6"/>
  <c r="O236" i="3"/>
  <c r="P236" i="3"/>
  <c r="O258" i="3"/>
  <c r="P258" i="3"/>
  <c r="O114" i="1"/>
  <c r="P114" i="1"/>
  <c r="O111" i="14" l="1"/>
  <c r="P111" i="14"/>
  <c r="O251" i="14"/>
  <c r="P251" i="14"/>
  <c r="O91" i="12"/>
  <c r="P91" i="12"/>
  <c r="O284" i="12"/>
  <c r="P284" i="12"/>
  <c r="O71" i="11"/>
  <c r="P71" i="11"/>
  <c r="Z8" i="8"/>
  <c r="X8" i="8"/>
  <c r="O135" i="8"/>
  <c r="P135" i="8"/>
  <c r="W8" i="8"/>
  <c r="V8" i="8"/>
  <c r="U8" i="8"/>
  <c r="T8" i="8"/>
  <c r="O49" i="7"/>
  <c r="P49" i="7"/>
  <c r="O92" i="7"/>
  <c r="P92" i="7"/>
  <c r="O158" i="6"/>
  <c r="P158" i="6"/>
  <c r="O49" i="6"/>
  <c r="P49" i="6"/>
  <c r="O285" i="5"/>
  <c r="P285" i="5"/>
  <c r="O21" i="5"/>
  <c r="P21" i="5"/>
  <c r="O238" i="4"/>
  <c r="P238" i="4"/>
  <c r="O136" i="4"/>
  <c r="P136" i="4"/>
  <c r="O214" i="3"/>
  <c r="P214" i="3"/>
  <c r="O132" i="2"/>
  <c r="P132" i="2"/>
  <c r="O111" i="2"/>
  <c r="P111" i="2"/>
  <c r="O92" i="1"/>
  <c r="P92" i="1"/>
  <c r="O20" i="4" l="1"/>
  <c r="P20" i="4"/>
  <c r="O70" i="1"/>
  <c r="P70" i="1"/>
  <c r="O272" i="14" l="1"/>
  <c r="P272" i="14"/>
  <c r="O230" i="14"/>
  <c r="P230" i="14"/>
  <c r="O93" i="13"/>
  <c r="P93" i="13"/>
  <c r="O284" i="13"/>
  <c r="P284" i="13"/>
  <c r="O93" i="11"/>
  <c r="P93" i="11"/>
  <c r="O285" i="11"/>
  <c r="P285" i="11"/>
  <c r="O260" i="4"/>
  <c r="P260" i="4"/>
  <c r="O216" i="4"/>
  <c r="P216" i="4"/>
  <c r="O110" i="14" l="1"/>
  <c r="P110" i="14"/>
  <c r="O113" i="12"/>
  <c r="P113" i="12"/>
  <c r="O136" i="10"/>
  <c r="P136" i="10"/>
  <c r="O113" i="8"/>
  <c r="P113" i="8"/>
  <c r="O21" i="8"/>
  <c r="P21" i="8"/>
  <c r="O70" i="7"/>
  <c r="P70" i="7"/>
  <c r="O194" i="6"/>
  <c r="P194" i="6"/>
  <c r="O284" i="5"/>
  <c r="P284" i="5"/>
  <c r="O238" i="5"/>
  <c r="P238" i="5"/>
  <c r="O158" i="5"/>
  <c r="P158" i="5"/>
  <c r="O49" i="5"/>
  <c r="P49" i="5"/>
  <c r="O136" i="3"/>
  <c r="P136" i="3"/>
  <c r="O89" i="2"/>
  <c r="P89" i="2"/>
  <c r="O156" i="1"/>
  <c r="P156" i="1"/>
  <c r="O271" i="14" l="1"/>
  <c r="P271" i="14"/>
  <c r="O152" i="14"/>
  <c r="P152" i="14"/>
  <c r="O259" i="13"/>
  <c r="P259" i="13"/>
  <c r="O283" i="13"/>
  <c r="P283" i="13"/>
  <c r="O259" i="12"/>
  <c r="P259" i="12"/>
  <c r="O134" i="12"/>
  <c r="P134" i="12"/>
  <c r="O69" i="8"/>
  <c r="P69" i="8"/>
  <c r="O48" i="7"/>
  <c r="P48" i="7"/>
  <c r="O282" i="7"/>
  <c r="P282" i="7"/>
  <c r="O70" i="6"/>
  <c r="P70" i="6"/>
  <c r="O236" i="6"/>
  <c r="P236" i="6"/>
  <c r="O114" i="3"/>
  <c r="P114" i="3"/>
  <c r="O157" i="3"/>
  <c r="P157" i="3"/>
  <c r="O21" i="2"/>
  <c r="P21" i="2"/>
  <c r="O131" i="2"/>
  <c r="P131" i="2"/>
  <c r="O28" i="1" l="1"/>
  <c r="P28" i="1"/>
  <c r="O20" i="11" l="1"/>
  <c r="P20" i="11"/>
  <c r="O114" i="11"/>
  <c r="P114" i="11"/>
  <c r="O215" i="5"/>
  <c r="P215" i="5"/>
  <c r="O213" i="1"/>
  <c r="P213" i="1"/>
  <c r="O258" i="13" l="1"/>
  <c r="P258" i="13"/>
  <c r="O178" i="13"/>
  <c r="P178" i="13"/>
  <c r="O258" i="12"/>
  <c r="P258" i="12"/>
  <c r="O156" i="12"/>
  <c r="P156" i="12"/>
  <c r="O70" i="10"/>
  <c r="P70" i="10"/>
  <c r="O258" i="8"/>
  <c r="P258" i="8"/>
  <c r="O134" i="8"/>
  <c r="P134" i="8"/>
  <c r="O236" i="7"/>
  <c r="P236" i="7"/>
  <c r="O157" i="6"/>
  <c r="P157" i="6"/>
  <c r="O69" i="6"/>
  <c r="P69" i="6"/>
  <c r="O192" i="3"/>
  <c r="P192" i="3"/>
  <c r="O113" i="3"/>
  <c r="P113" i="3"/>
  <c r="O92" i="11" l="1"/>
  <c r="P92" i="11"/>
  <c r="O135" i="10"/>
  <c r="P135" i="10"/>
  <c r="O193" i="6"/>
  <c r="P193" i="6"/>
  <c r="O215" i="4"/>
  <c r="P215" i="4"/>
  <c r="O48" i="4"/>
  <c r="P48" i="4"/>
  <c r="O68" i="2"/>
  <c r="P68" i="2"/>
  <c r="O20" i="2"/>
  <c r="P20" i="2"/>
  <c r="O27" i="1"/>
  <c r="P27" i="1"/>
  <c r="O20" i="14" l="1"/>
  <c r="P20" i="14"/>
  <c r="O214" i="13"/>
  <c r="P214" i="13"/>
  <c r="O112" i="12"/>
  <c r="P112" i="12"/>
  <c r="O257" i="10"/>
  <c r="P257" i="10"/>
  <c r="O156" i="8"/>
  <c r="P156" i="8"/>
  <c r="O156" i="7"/>
  <c r="P156" i="7"/>
  <c r="O237" i="5"/>
  <c r="P237" i="5"/>
  <c r="O281" i="1"/>
  <c r="P281" i="1"/>
  <c r="O89" i="14" l="1"/>
  <c r="P89" i="14"/>
  <c r="O47" i="14"/>
  <c r="P47" i="14"/>
  <c r="O70" i="13"/>
  <c r="P70" i="13"/>
  <c r="O20" i="12"/>
  <c r="P20" i="12"/>
  <c r="O90" i="12"/>
  <c r="P90" i="12"/>
  <c r="O49" i="11"/>
  <c r="P49" i="11"/>
  <c r="O156" i="10"/>
  <c r="P156" i="10"/>
  <c r="O113" i="10"/>
  <c r="P113" i="10"/>
  <c r="O20" i="10"/>
  <c r="P20" i="10"/>
  <c r="O112" i="8"/>
  <c r="P112" i="8"/>
  <c r="O20" i="8"/>
  <c r="P20" i="8"/>
  <c r="O69" i="7"/>
  <c r="P69" i="7"/>
  <c r="O192" i="7"/>
  <c r="P192" i="7"/>
  <c r="O157" i="5"/>
  <c r="P157" i="5"/>
  <c r="O193" i="5"/>
  <c r="P193" i="5"/>
  <c r="O283" i="4"/>
  <c r="P283" i="4"/>
  <c r="O237" i="4"/>
  <c r="P237" i="4"/>
  <c r="O257" i="3"/>
  <c r="P257" i="3"/>
  <c r="O135" i="3"/>
  <c r="P135" i="3"/>
  <c r="O208" i="2"/>
  <c r="P208" i="2"/>
  <c r="O271" i="2"/>
  <c r="P271" i="2"/>
  <c r="O235" i="1"/>
  <c r="P235" i="1"/>
  <c r="O155" i="1"/>
  <c r="P155" i="1"/>
  <c r="O229" i="14" l="1"/>
  <c r="P229" i="14"/>
  <c r="O135" i="13"/>
  <c r="P135" i="13"/>
  <c r="O284" i="11"/>
  <c r="P284" i="11"/>
  <c r="O258" i="6"/>
  <c r="P258" i="6"/>
  <c r="O236" i="13" l="1"/>
  <c r="P236" i="13"/>
  <c r="O236" i="12"/>
  <c r="P236" i="12"/>
  <c r="O237" i="11"/>
  <c r="P237" i="11"/>
  <c r="O180" i="11"/>
  <c r="O70" i="11"/>
  <c r="P70" i="11"/>
  <c r="O259" i="11"/>
  <c r="P259" i="11"/>
  <c r="O214" i="8"/>
  <c r="P214" i="8"/>
  <c r="O90" i="8"/>
  <c r="P90" i="8"/>
  <c r="O134" i="7"/>
  <c r="P134" i="7"/>
  <c r="O135" i="6"/>
  <c r="P135" i="6"/>
  <c r="O70" i="5"/>
  <c r="P70" i="5"/>
  <c r="O157" i="4"/>
  <c r="P157" i="4"/>
  <c r="O213" i="3"/>
  <c r="P213" i="3"/>
  <c r="O91" i="3"/>
  <c r="P91" i="3"/>
  <c r="O250" i="14" l="1"/>
  <c r="P250" i="14"/>
  <c r="O173" i="14"/>
  <c r="P173" i="14"/>
  <c r="O157" i="13"/>
  <c r="P157" i="13"/>
  <c r="O113" i="13"/>
  <c r="P113" i="13"/>
  <c r="O20" i="13"/>
  <c r="P20" i="13"/>
  <c r="O47" i="12"/>
  <c r="P47" i="12"/>
  <c r="O283" i="12"/>
  <c r="P283" i="12"/>
  <c r="P91" i="10"/>
  <c r="O49" i="10"/>
  <c r="P49" i="10"/>
  <c r="O283" i="8"/>
  <c r="P283" i="8"/>
  <c r="O48" i="8"/>
  <c r="P48" i="8"/>
  <c r="O258" i="7"/>
  <c r="P258" i="7"/>
  <c r="O113" i="7"/>
  <c r="P113" i="7"/>
  <c r="O113" i="6"/>
  <c r="P113" i="6"/>
  <c r="O114" i="5"/>
  <c r="P114" i="5"/>
  <c r="O259" i="5"/>
  <c r="P259" i="5"/>
  <c r="O136" i="5"/>
  <c r="P136" i="5"/>
  <c r="P193" i="4"/>
  <c r="O20" i="3"/>
  <c r="P20" i="3"/>
  <c r="O229" i="2"/>
  <c r="P229" i="2"/>
  <c r="O152" i="2"/>
  <c r="P152" i="2"/>
  <c r="O187" i="2"/>
  <c r="P187" i="2"/>
  <c r="O48" i="1" l="1"/>
  <c r="P48" i="1"/>
  <c r="O256" i="1"/>
  <c r="P256" i="1"/>
  <c r="O216" i="11" l="1"/>
  <c r="P216" i="11"/>
  <c r="O136" i="11"/>
  <c r="P136" i="11"/>
  <c r="O158" i="11"/>
  <c r="P158" i="11"/>
  <c r="O214" i="10"/>
  <c r="P214" i="10"/>
  <c r="O236" i="8"/>
  <c r="P236" i="8"/>
  <c r="O20" i="7"/>
  <c r="P20" i="7"/>
  <c r="O214" i="7"/>
  <c r="P214" i="7"/>
  <c r="O214" i="6"/>
  <c r="P214" i="6"/>
  <c r="O20" i="6"/>
  <c r="P20" i="6"/>
  <c r="O91" i="6"/>
  <c r="P91" i="6"/>
  <c r="O69" i="4"/>
  <c r="P69" i="4"/>
  <c r="O113" i="4"/>
  <c r="P113" i="4"/>
  <c r="O69" i="3"/>
  <c r="P69" i="3"/>
  <c r="O113" i="1"/>
  <c r="P113" i="1"/>
  <c r="O134" i="1"/>
  <c r="P134" i="1"/>
  <c r="O89" i="12" l="1"/>
  <c r="P89" i="12"/>
  <c r="O236" i="4"/>
  <c r="P236" i="4"/>
  <c r="O19" i="4"/>
  <c r="P19" i="4"/>
  <c r="O69" i="1"/>
  <c r="P69" i="1"/>
  <c r="O208" i="14" l="1"/>
  <c r="P208" i="14"/>
  <c r="O68" i="14"/>
  <c r="P68" i="14"/>
  <c r="O131" i="14"/>
  <c r="P131" i="14"/>
  <c r="O67" i="14"/>
  <c r="P67" i="14"/>
  <c r="O88" i="14"/>
  <c r="P88" i="14"/>
  <c r="O109" i="14"/>
  <c r="P109" i="14"/>
  <c r="O92" i="13"/>
  <c r="P92" i="13"/>
  <c r="O112" i="13"/>
  <c r="P112" i="13"/>
  <c r="O282" i="10"/>
  <c r="P282" i="10"/>
  <c r="P90" i="10"/>
  <c r="O91" i="7"/>
  <c r="P91" i="7"/>
  <c r="O90" i="7"/>
  <c r="P90" i="7"/>
  <c r="O283" i="6"/>
  <c r="P283" i="6"/>
  <c r="O92" i="5"/>
  <c r="P92" i="5"/>
  <c r="O258" i="5"/>
  <c r="P258" i="5"/>
  <c r="O283" i="5"/>
  <c r="P283" i="5"/>
  <c r="O259" i="4"/>
  <c r="P259" i="4"/>
  <c r="O135" i="4"/>
  <c r="P135" i="4"/>
  <c r="O91" i="4"/>
  <c r="P91" i="4"/>
  <c r="O134" i="4"/>
  <c r="P134" i="4"/>
  <c r="O282" i="4"/>
  <c r="P282" i="4"/>
  <c r="P192" i="4"/>
  <c r="O282" i="3"/>
  <c r="P282" i="3"/>
  <c r="O281" i="3"/>
  <c r="P281" i="3"/>
  <c r="O48" i="3"/>
  <c r="P48" i="3"/>
  <c r="O47" i="2"/>
  <c r="P47" i="2"/>
  <c r="O214" i="12" l="1"/>
  <c r="P214" i="12"/>
  <c r="O235" i="10"/>
  <c r="P235" i="10"/>
  <c r="O48" i="6"/>
  <c r="P48" i="6"/>
  <c r="O20" i="5"/>
  <c r="P20" i="5"/>
  <c r="O110" i="2"/>
  <c r="P110" i="2"/>
  <c r="O91" i="1"/>
  <c r="P91" i="1"/>
  <c r="P11" i="14" l="1"/>
  <c r="P12" i="14"/>
  <c r="P13" i="14"/>
  <c r="P14" i="14"/>
  <c r="P15" i="14"/>
  <c r="P16" i="14"/>
  <c r="P17" i="14"/>
  <c r="P18" i="14"/>
  <c r="P19" i="14"/>
  <c r="O11" i="14"/>
  <c r="O12" i="14"/>
  <c r="O13" i="14"/>
  <c r="O14" i="14"/>
  <c r="O15" i="14"/>
  <c r="O16" i="14"/>
  <c r="O17" i="14"/>
  <c r="O18" i="14"/>
  <c r="O19" i="14"/>
  <c r="P165" i="14"/>
  <c r="P166" i="14"/>
  <c r="P167" i="14"/>
  <c r="P168" i="14"/>
  <c r="P169" i="14"/>
  <c r="P170" i="14"/>
  <c r="P171" i="14"/>
  <c r="P172" i="14"/>
  <c r="N30" i="14"/>
  <c r="X18" i="14"/>
  <c r="W18" i="14"/>
  <c r="V18" i="14"/>
  <c r="U18" i="14"/>
  <c r="T18" i="14"/>
  <c r="P26" i="14"/>
  <c r="O26" i="14"/>
  <c r="O49" i="13"/>
  <c r="P49" i="13"/>
  <c r="W18" i="13"/>
  <c r="N32" i="13"/>
  <c r="X18" i="13"/>
  <c r="V18" i="13"/>
  <c r="U18" i="13"/>
  <c r="T18" i="13"/>
  <c r="P27" i="13"/>
  <c r="O27" i="13"/>
  <c r="O235" i="12"/>
  <c r="P235" i="12"/>
  <c r="O68" i="12"/>
  <c r="P68" i="12"/>
  <c r="N30" i="12"/>
  <c r="W18" i="12"/>
  <c r="U18" i="12"/>
  <c r="T18" i="12"/>
  <c r="P26" i="12"/>
  <c r="O26" i="12"/>
  <c r="O236" i="11"/>
  <c r="P236" i="11"/>
  <c r="N32" i="11"/>
  <c r="X18" i="11"/>
  <c r="V18" i="11"/>
  <c r="U18" i="11"/>
  <c r="T18" i="11"/>
  <c r="P27" i="11"/>
  <c r="O27" i="11"/>
  <c r="O69" i="10"/>
  <c r="P69" i="10"/>
  <c r="O178" i="10"/>
  <c r="P178" i="10"/>
  <c r="N32" i="10"/>
  <c r="X18" i="10"/>
  <c r="V18" i="10"/>
  <c r="U18" i="10"/>
  <c r="T18" i="10"/>
  <c r="P27" i="10"/>
  <c r="O27" i="10"/>
  <c r="O192" i="8"/>
  <c r="P192" i="8"/>
  <c r="N31" i="8"/>
  <c r="X18" i="8"/>
  <c r="W18" i="8"/>
  <c r="T18" i="8"/>
  <c r="P27" i="8"/>
  <c r="O27" i="8"/>
  <c r="X18" i="7"/>
  <c r="W18" i="7"/>
  <c r="V18" i="7"/>
  <c r="U18" i="7"/>
  <c r="T18" i="7"/>
  <c r="P26" i="7"/>
  <c r="O26" i="7"/>
  <c r="N31" i="6"/>
  <c r="X18" i="6"/>
  <c r="W18" i="6"/>
  <c r="V18" i="6"/>
  <c r="U18" i="6"/>
  <c r="T18" i="6"/>
  <c r="P26" i="6"/>
  <c r="O26" i="6"/>
  <c r="N32" i="5"/>
  <c r="U18" i="5"/>
  <c r="T18" i="5"/>
  <c r="P27" i="5"/>
  <c r="O27" i="5"/>
  <c r="N31" i="4"/>
  <c r="V18" i="4"/>
  <c r="U18" i="4"/>
  <c r="T18" i="4"/>
  <c r="P26" i="4"/>
  <c r="O26" i="4"/>
  <c r="M31" i="4" l="1"/>
  <c r="M32" i="11"/>
  <c r="H32" i="10"/>
  <c r="Y18" i="10" s="1"/>
  <c r="X18" i="12"/>
  <c r="Z18" i="8"/>
  <c r="V18" i="12"/>
  <c r="Z18" i="10"/>
  <c r="N31" i="7"/>
  <c r="Z18" i="11"/>
  <c r="H32" i="5"/>
  <c r="Y18" i="5" s="1"/>
  <c r="W18" i="11"/>
  <c r="H32" i="13"/>
  <c r="Y18" i="13" s="1"/>
  <c r="Z18" i="13"/>
  <c r="Z18" i="6"/>
  <c r="Z18" i="14"/>
  <c r="X18" i="4"/>
  <c r="H30" i="12"/>
  <c r="Y18" i="12" s="1"/>
  <c r="Z18" i="12"/>
  <c r="W18" i="10"/>
  <c r="H30" i="14"/>
  <c r="Y18" i="14" s="1"/>
  <c r="H31" i="6"/>
  <c r="Y18" i="6" s="1"/>
  <c r="H31" i="8"/>
  <c r="Y18" i="8" s="1"/>
  <c r="V18" i="8"/>
  <c r="U18" i="8"/>
  <c r="Z18" i="5"/>
  <c r="W18" i="5"/>
  <c r="V18" i="5"/>
  <c r="X18" i="5"/>
  <c r="J30" i="14"/>
  <c r="M30" i="14"/>
  <c r="J32" i="13"/>
  <c r="M32" i="13"/>
  <c r="J30" i="12"/>
  <c r="M30" i="12"/>
  <c r="H32" i="11"/>
  <c r="Y18" i="11" s="1"/>
  <c r="J32" i="11"/>
  <c r="J32" i="10"/>
  <c r="M32" i="10"/>
  <c r="J31" i="8"/>
  <c r="M31" i="8"/>
  <c r="Z18" i="7"/>
  <c r="H31" i="7"/>
  <c r="Y18" i="7" s="1"/>
  <c r="J31" i="7"/>
  <c r="M31" i="7"/>
  <c r="J31" i="6"/>
  <c r="M31" i="6"/>
  <c r="J32" i="5"/>
  <c r="M32" i="5"/>
  <c r="Z18" i="4"/>
  <c r="H31" i="4"/>
  <c r="Y18" i="4" s="1"/>
  <c r="W18" i="4"/>
  <c r="J31" i="4"/>
  <c r="O235" i="3"/>
  <c r="P235" i="3"/>
  <c r="O191" i="3"/>
  <c r="P191" i="3"/>
  <c r="N31" i="3"/>
  <c r="X18" i="3"/>
  <c r="W18" i="3"/>
  <c r="V18" i="3"/>
  <c r="U18" i="3"/>
  <c r="T18" i="3"/>
  <c r="P27" i="3"/>
  <c r="O27" i="3"/>
  <c r="Z18" i="3" l="1"/>
  <c r="H31" i="3"/>
  <c r="Y18" i="3" s="1"/>
  <c r="M31" i="3"/>
  <c r="J31" i="3"/>
  <c r="O250" i="2"/>
  <c r="P250" i="2"/>
  <c r="N30" i="2"/>
  <c r="X17" i="2"/>
  <c r="W17" i="2"/>
  <c r="V17" i="2"/>
  <c r="U17" i="2"/>
  <c r="T17" i="2"/>
  <c r="P26" i="2"/>
  <c r="O26" i="2"/>
  <c r="Z17" i="2" l="1"/>
  <c r="H30" i="2"/>
  <c r="Y17" i="2" s="1"/>
  <c r="M30" i="2"/>
  <c r="J30" i="2"/>
  <c r="O31" i="15"/>
  <c r="P31" i="15"/>
  <c r="T6" i="15"/>
  <c r="U6" i="15"/>
  <c r="X6" i="15"/>
  <c r="N36" i="15"/>
  <c r="T16" i="15"/>
  <c r="P5" i="15"/>
  <c r="O5" i="15"/>
  <c r="U16" i="15"/>
  <c r="J10" i="15"/>
  <c r="N10" i="1"/>
  <c r="X16" i="1"/>
  <c r="P5" i="1"/>
  <c r="O5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D107" i="15"/>
  <c r="D106" i="15"/>
  <c r="D105" i="15"/>
  <c r="D104" i="15"/>
  <c r="N92" i="15"/>
  <c r="X14" i="15"/>
  <c r="V14" i="15"/>
  <c r="U14" i="15"/>
  <c r="T14" i="15"/>
  <c r="P88" i="15"/>
  <c r="O88" i="15"/>
  <c r="J83" i="15"/>
  <c r="W12" i="15"/>
  <c r="V12" i="15"/>
  <c r="U12" i="15"/>
  <c r="T12" i="15"/>
  <c r="P78" i="15"/>
  <c r="O78" i="15"/>
  <c r="N76" i="15"/>
  <c r="X8" i="15"/>
  <c r="V8" i="15"/>
  <c r="U8" i="15"/>
  <c r="T8" i="15"/>
  <c r="P72" i="15"/>
  <c r="O72" i="15"/>
  <c r="N70" i="15"/>
  <c r="X11" i="15"/>
  <c r="V11" i="15"/>
  <c r="U11" i="15"/>
  <c r="T11" i="15"/>
  <c r="P65" i="15"/>
  <c r="O65" i="15"/>
  <c r="N63" i="15"/>
  <c r="V4" i="15"/>
  <c r="U4" i="15"/>
  <c r="T4" i="15"/>
  <c r="P58" i="15"/>
  <c r="O58" i="15"/>
  <c r="J56" i="15"/>
  <c r="W13" i="15"/>
  <c r="V13" i="15"/>
  <c r="U13" i="15"/>
  <c r="T13" i="15"/>
  <c r="P52" i="15"/>
  <c r="O52" i="15"/>
  <c r="N50" i="15"/>
  <c r="X9" i="15"/>
  <c r="W9" i="15"/>
  <c r="V9" i="15"/>
  <c r="U9" i="15"/>
  <c r="T9" i="15"/>
  <c r="P45" i="15"/>
  <c r="O45" i="15"/>
  <c r="N43" i="15"/>
  <c r="X5" i="15"/>
  <c r="W5" i="15"/>
  <c r="V5" i="15"/>
  <c r="U5" i="15"/>
  <c r="T5" i="15"/>
  <c r="P38" i="15"/>
  <c r="O38" i="15"/>
  <c r="V6" i="15"/>
  <c r="J29" i="15"/>
  <c r="V7" i="15"/>
  <c r="U7" i="15"/>
  <c r="T7" i="15"/>
  <c r="P24" i="15"/>
  <c r="O24" i="15"/>
  <c r="J22" i="15"/>
  <c r="P18" i="15"/>
  <c r="O18" i="15"/>
  <c r="V10" i="15"/>
  <c r="U10" i="15"/>
  <c r="P12" i="15"/>
  <c r="O12" i="15"/>
  <c r="T16" i="1" l="1"/>
  <c r="Z16" i="15"/>
  <c r="Z16" i="1"/>
  <c r="D102" i="15"/>
  <c r="G94" i="15"/>
  <c r="G95" i="15" s="1"/>
  <c r="F94" i="15"/>
  <c r="F95" i="15" s="1"/>
  <c r="D100" i="15"/>
  <c r="I94" i="15"/>
  <c r="I95" i="15" s="1"/>
  <c r="D101" i="15"/>
  <c r="X16" i="15"/>
  <c r="W16" i="15"/>
  <c r="V16" i="15"/>
  <c r="M36" i="15"/>
  <c r="H36" i="15"/>
  <c r="Y6" i="15" s="1"/>
  <c r="J36" i="15"/>
  <c r="M10" i="15"/>
  <c r="H16" i="15"/>
  <c r="Y10" i="15" s="1"/>
  <c r="N10" i="15"/>
  <c r="Z5" i="15"/>
  <c r="H10" i="15"/>
  <c r="Y16" i="15" s="1"/>
  <c r="H56" i="15"/>
  <c r="Y13" i="15" s="1"/>
  <c r="X13" i="15"/>
  <c r="H92" i="15"/>
  <c r="Y14" i="15" s="1"/>
  <c r="J43" i="15"/>
  <c r="H50" i="15"/>
  <c r="Y9" i="15" s="1"/>
  <c r="W14" i="15"/>
  <c r="N22" i="15"/>
  <c r="N83" i="15"/>
  <c r="Z12" i="15"/>
  <c r="H76" i="15"/>
  <c r="Y8" i="15" s="1"/>
  <c r="Z4" i="15"/>
  <c r="W10" i="15"/>
  <c r="W8" i="15"/>
  <c r="J70" i="15"/>
  <c r="M83" i="15"/>
  <c r="Z11" i="15"/>
  <c r="N29" i="15"/>
  <c r="H63" i="15"/>
  <c r="Y4" i="15" s="1"/>
  <c r="H70" i="15"/>
  <c r="Y11" i="15" s="1"/>
  <c r="W6" i="15"/>
  <c r="H29" i="15"/>
  <c r="Y7" i="15" s="1"/>
  <c r="M29" i="15"/>
  <c r="M63" i="15"/>
  <c r="H83" i="15"/>
  <c r="Y12" i="15" s="1"/>
  <c r="J92" i="15"/>
  <c r="Z14" i="15"/>
  <c r="W7" i="15"/>
  <c r="Z10" i="15"/>
  <c r="X12" i="15"/>
  <c r="Z13" i="15"/>
  <c r="N16" i="15"/>
  <c r="N56" i="15"/>
  <c r="W4" i="15"/>
  <c r="X7" i="15"/>
  <c r="W11" i="15"/>
  <c r="Z6" i="15"/>
  <c r="M56" i="15"/>
  <c r="J63" i="15"/>
  <c r="M76" i="15"/>
  <c r="H10" i="1"/>
  <c r="Y16" i="1" s="1"/>
  <c r="J10" i="1"/>
  <c r="M10" i="1"/>
  <c r="H22" i="15"/>
  <c r="Y15" i="15" s="1"/>
  <c r="M43" i="15"/>
  <c r="M22" i="15"/>
  <c r="M92" i="15"/>
  <c r="X4" i="15"/>
  <c r="Z7" i="15"/>
  <c r="T10" i="15"/>
  <c r="X10" i="15"/>
  <c r="J16" i="15"/>
  <c r="H43" i="15"/>
  <c r="Y5" i="15" s="1"/>
  <c r="M50" i="15"/>
  <c r="M70" i="15"/>
  <c r="J76" i="15"/>
  <c r="J50" i="15"/>
  <c r="Z9" i="15"/>
  <c r="Z8" i="15"/>
  <c r="M16" i="15"/>
  <c r="O228" i="14"/>
  <c r="P228" i="14"/>
  <c r="O270" i="14"/>
  <c r="P270" i="14"/>
  <c r="O172" i="14"/>
  <c r="O282" i="13"/>
  <c r="P282" i="13"/>
  <c r="O283" i="11"/>
  <c r="P283" i="11"/>
  <c r="O215" i="11"/>
  <c r="P215" i="11"/>
  <c r="O157" i="11"/>
  <c r="P157" i="11"/>
  <c r="O213" i="10"/>
  <c r="P213" i="10"/>
  <c r="O134" i="10"/>
  <c r="P134" i="10"/>
  <c r="O47" i="8"/>
  <c r="P47" i="8"/>
  <c r="O282" i="8"/>
  <c r="P282" i="8"/>
  <c r="O213" i="7"/>
  <c r="P213" i="7"/>
  <c r="O192" i="6"/>
  <c r="P192" i="6"/>
  <c r="O151" i="2"/>
  <c r="P151" i="2"/>
  <c r="AB17" i="15" l="1"/>
  <c r="D97" i="15"/>
  <c r="D99" i="15"/>
  <c r="D98" i="15"/>
  <c r="D103" i="15"/>
  <c r="K31" i="15"/>
  <c r="K18" i="15"/>
  <c r="K5" i="15"/>
  <c r="K88" i="15"/>
  <c r="H94" i="15"/>
  <c r="H95" i="15" s="1"/>
  <c r="K45" i="15"/>
  <c r="K72" i="15"/>
  <c r="K65" i="15"/>
  <c r="K24" i="15"/>
  <c r="K38" i="15"/>
  <c r="K58" i="15"/>
  <c r="K12" i="15"/>
  <c r="K78" i="15"/>
  <c r="K52" i="15"/>
  <c r="O177" i="13"/>
  <c r="P177" i="13"/>
  <c r="O67" i="12"/>
  <c r="P67" i="12"/>
  <c r="O213" i="12"/>
  <c r="P213" i="12"/>
  <c r="O234" i="10"/>
  <c r="P234" i="10"/>
  <c r="O257" i="8"/>
  <c r="P257" i="8"/>
  <c r="O68" i="6"/>
  <c r="P68" i="6"/>
  <c r="O19" i="5"/>
  <c r="P19" i="5"/>
  <c r="O234" i="3"/>
  <c r="P234" i="3"/>
  <c r="O112" i="3"/>
  <c r="P112" i="3"/>
  <c r="Z9" i="1"/>
  <c r="X9" i="1"/>
  <c r="O90" i="1"/>
  <c r="P90" i="1"/>
  <c r="W9" i="1"/>
  <c r="V9" i="1"/>
  <c r="U9" i="1"/>
  <c r="T9" i="1"/>
  <c r="A94" i="15" l="1"/>
  <c r="O48" i="13"/>
  <c r="P48" i="13"/>
  <c r="O19" i="13"/>
  <c r="P19" i="13"/>
  <c r="O156" i="13"/>
  <c r="P156" i="13"/>
  <c r="O135" i="11"/>
  <c r="P135" i="11"/>
  <c r="O155" i="8"/>
  <c r="P155" i="8"/>
  <c r="O19" i="8"/>
  <c r="P19" i="8"/>
  <c r="O112" i="7"/>
  <c r="P112" i="7"/>
  <c r="O155" i="7"/>
  <c r="P155" i="7"/>
  <c r="O257" i="7"/>
  <c r="P257" i="7"/>
  <c r="O213" i="6"/>
  <c r="P213" i="6"/>
  <c r="O90" i="6"/>
  <c r="P90" i="6"/>
  <c r="O135" i="5"/>
  <c r="P135" i="5"/>
  <c r="O112" i="4"/>
  <c r="P112" i="4"/>
  <c r="O249" i="2"/>
  <c r="P249" i="2"/>
  <c r="O19" i="2"/>
  <c r="P19" i="2"/>
  <c r="Z17" i="1"/>
  <c r="X17" i="1"/>
  <c r="O154" i="1"/>
  <c r="P154" i="1"/>
  <c r="W17" i="1"/>
  <c r="V17" i="1"/>
  <c r="U17" i="1"/>
  <c r="T17" i="1"/>
  <c r="Z13" i="1"/>
  <c r="X13" i="1"/>
  <c r="O255" i="1"/>
  <c r="P255" i="1"/>
  <c r="W13" i="1"/>
  <c r="V13" i="1"/>
  <c r="U13" i="1"/>
  <c r="T13" i="1"/>
  <c r="T10" i="1" l="1"/>
  <c r="X10" i="1"/>
  <c r="W10" i="1"/>
  <c r="Z10" i="1"/>
  <c r="U10" i="1"/>
  <c r="V10" i="1"/>
  <c r="O46" i="14"/>
  <c r="P46" i="14"/>
  <c r="O151" i="14"/>
  <c r="P151" i="14"/>
  <c r="O47" i="7"/>
  <c r="P47" i="7"/>
  <c r="O281" i="7"/>
  <c r="P281" i="7"/>
  <c r="O112" i="6"/>
  <c r="P112" i="6"/>
  <c r="O113" i="5"/>
  <c r="P113" i="5"/>
  <c r="O130" i="2"/>
  <c r="P130" i="2"/>
  <c r="O270" i="2"/>
  <c r="P270" i="2"/>
  <c r="U7" i="1"/>
  <c r="T7" i="1"/>
  <c r="Z7" i="1"/>
  <c r="X7" i="1"/>
  <c r="O280" i="1"/>
  <c r="P280" i="1"/>
  <c r="W7" i="1"/>
  <c r="V7" i="1"/>
  <c r="O111" i="12" l="1"/>
  <c r="P111" i="12"/>
  <c r="O69" i="11"/>
  <c r="P69" i="11"/>
  <c r="O48" i="11"/>
  <c r="P48" i="11"/>
  <c r="O133" i="8"/>
  <c r="P133" i="8"/>
  <c r="O235" i="8"/>
  <c r="P235" i="8"/>
  <c r="O156" i="6"/>
  <c r="P156" i="6"/>
  <c r="O47" i="6"/>
  <c r="P47" i="6"/>
  <c r="O236" i="5"/>
  <c r="P236" i="5"/>
  <c r="O212" i="3"/>
  <c r="P212" i="3"/>
  <c r="O109" i="2"/>
  <c r="P109" i="2"/>
  <c r="O207" i="2"/>
  <c r="P207" i="2"/>
  <c r="O91" i="13" l="1"/>
  <c r="P91" i="13"/>
  <c r="O91" i="11"/>
  <c r="P91" i="11"/>
  <c r="O113" i="11"/>
  <c r="P113" i="11"/>
  <c r="O179" i="11"/>
  <c r="O112" i="10"/>
  <c r="P112" i="10"/>
  <c r="O213" i="8"/>
  <c r="P213" i="8"/>
  <c r="O19" i="7"/>
  <c r="P19" i="7"/>
  <c r="O192" i="5"/>
  <c r="P192" i="5"/>
  <c r="O214" i="5"/>
  <c r="P214" i="5"/>
  <c r="O258" i="4"/>
  <c r="P258" i="4"/>
  <c r="O68" i="4"/>
  <c r="P68" i="4"/>
  <c r="O214" i="4"/>
  <c r="P214" i="4"/>
  <c r="O68" i="3"/>
  <c r="P68" i="3"/>
  <c r="Z11" i="1"/>
  <c r="X11" i="1"/>
  <c r="O133" i="1"/>
  <c r="P133" i="1"/>
  <c r="W11" i="1"/>
  <c r="V11" i="1"/>
  <c r="U11" i="1"/>
  <c r="T11" i="1"/>
  <c r="O134" i="13" l="1"/>
  <c r="P134" i="13"/>
  <c r="O257" i="13"/>
  <c r="P257" i="13"/>
  <c r="O213" i="13"/>
  <c r="P213" i="13"/>
  <c r="O69" i="13"/>
  <c r="P69" i="13"/>
  <c r="O46" i="12"/>
  <c r="P46" i="12"/>
  <c r="O257" i="12"/>
  <c r="P257" i="12"/>
  <c r="O155" i="12"/>
  <c r="P155" i="12"/>
  <c r="O48" i="10"/>
  <c r="P48" i="10"/>
  <c r="O177" i="10"/>
  <c r="P177" i="10"/>
  <c r="O256" i="10"/>
  <c r="P256" i="10"/>
  <c r="O191" i="8"/>
  <c r="P191" i="8"/>
  <c r="O133" i="7"/>
  <c r="P133" i="7"/>
  <c r="O235" i="7"/>
  <c r="P235" i="7"/>
  <c r="O257" i="6"/>
  <c r="P257" i="6"/>
  <c r="O134" i="6"/>
  <c r="P134" i="6"/>
  <c r="O69" i="5"/>
  <c r="P69" i="5"/>
  <c r="O90" i="3"/>
  <c r="P90" i="3"/>
  <c r="O47" i="3"/>
  <c r="P47" i="3"/>
  <c r="M262" i="3"/>
  <c r="O256" i="3"/>
  <c r="P256" i="3"/>
  <c r="N262" i="3"/>
  <c r="J262" i="3"/>
  <c r="O228" i="2"/>
  <c r="P228" i="2"/>
  <c r="O186" i="2"/>
  <c r="P186" i="2"/>
  <c r="O46" i="2"/>
  <c r="P46" i="2"/>
  <c r="H262" i="3" l="1"/>
  <c r="O133" i="13"/>
  <c r="P133" i="13"/>
  <c r="O155" i="13"/>
  <c r="P155" i="13"/>
  <c r="O68" i="13"/>
  <c r="P68" i="13"/>
  <c r="O154" i="12"/>
  <c r="P154" i="12"/>
  <c r="O68" i="11"/>
  <c r="P68" i="11"/>
  <c r="O256" i="7"/>
  <c r="P256" i="7"/>
  <c r="O234" i="7"/>
  <c r="P234" i="7"/>
  <c r="O256" i="6"/>
  <c r="P256" i="6"/>
  <c r="O211" i="3"/>
  <c r="P211" i="3"/>
  <c r="O255" i="3"/>
  <c r="P255" i="3"/>
  <c r="O68" i="8" l="1"/>
  <c r="P68" i="8"/>
  <c r="O89" i="8"/>
  <c r="P89" i="8"/>
  <c r="O19" i="6"/>
  <c r="P19" i="6"/>
  <c r="O91" i="5"/>
  <c r="P91" i="5"/>
  <c r="O90" i="4"/>
  <c r="P90" i="4"/>
  <c r="O156" i="4"/>
  <c r="P156" i="4"/>
  <c r="O156" i="3"/>
  <c r="P156" i="3"/>
  <c r="Z8" i="1"/>
  <c r="X8" i="1"/>
  <c r="O112" i="1"/>
  <c r="P112" i="1"/>
  <c r="W8" i="1"/>
  <c r="V8" i="1"/>
  <c r="U8" i="1"/>
  <c r="T8" i="1"/>
  <c r="D293" i="14" l="1"/>
  <c r="D292" i="14"/>
  <c r="D291" i="14"/>
  <c r="D290" i="14"/>
  <c r="J275" i="14"/>
  <c r="X16" i="14"/>
  <c r="T16" i="14"/>
  <c r="P269" i="14"/>
  <c r="O269" i="14"/>
  <c r="P268" i="14"/>
  <c r="O268" i="14"/>
  <c r="P267" i="14"/>
  <c r="O267" i="14"/>
  <c r="P266" i="14"/>
  <c r="O266" i="14"/>
  <c r="P265" i="14"/>
  <c r="O265" i="14"/>
  <c r="P264" i="14"/>
  <c r="O264" i="14"/>
  <c r="P263" i="14"/>
  <c r="O263" i="14"/>
  <c r="P262" i="14"/>
  <c r="O262" i="14"/>
  <c r="P261" i="14"/>
  <c r="O261" i="14"/>
  <c r="P260" i="14"/>
  <c r="O260" i="14"/>
  <c r="P259" i="14"/>
  <c r="O259" i="14"/>
  <c r="P258" i="14"/>
  <c r="O258" i="14"/>
  <c r="P257" i="14"/>
  <c r="O257" i="14"/>
  <c r="P256" i="14"/>
  <c r="O256" i="14"/>
  <c r="Z8" i="14"/>
  <c r="X8" i="14"/>
  <c r="V8" i="14"/>
  <c r="U8" i="14"/>
  <c r="T8" i="14"/>
  <c r="P249" i="14"/>
  <c r="O249" i="14"/>
  <c r="P248" i="14"/>
  <c r="O248" i="14"/>
  <c r="P247" i="14"/>
  <c r="O247" i="14"/>
  <c r="P246" i="14"/>
  <c r="O246" i="14"/>
  <c r="P245" i="14"/>
  <c r="O245" i="14"/>
  <c r="P244" i="14"/>
  <c r="O244" i="14"/>
  <c r="P243" i="14"/>
  <c r="O243" i="14"/>
  <c r="P242" i="14"/>
  <c r="O242" i="14"/>
  <c r="P241" i="14"/>
  <c r="O241" i="14"/>
  <c r="P240" i="14"/>
  <c r="O240" i="14"/>
  <c r="P239" i="14"/>
  <c r="O239" i="14"/>
  <c r="P238" i="14"/>
  <c r="O238" i="14"/>
  <c r="P237" i="14"/>
  <c r="O237" i="14"/>
  <c r="P236" i="14"/>
  <c r="O236" i="14"/>
  <c r="P235" i="14"/>
  <c r="O235" i="14"/>
  <c r="J233" i="14"/>
  <c r="X13" i="14"/>
  <c r="V13" i="14"/>
  <c r="T13" i="14"/>
  <c r="P227" i="14"/>
  <c r="O227" i="14"/>
  <c r="P226" i="14"/>
  <c r="O226" i="14"/>
  <c r="P225" i="14"/>
  <c r="O225" i="14"/>
  <c r="P224" i="14"/>
  <c r="O224" i="14"/>
  <c r="P223" i="14"/>
  <c r="O223" i="14"/>
  <c r="P222" i="14"/>
  <c r="O222" i="14"/>
  <c r="P221" i="14"/>
  <c r="O221" i="14"/>
  <c r="P220" i="14"/>
  <c r="O220" i="14"/>
  <c r="P219" i="14"/>
  <c r="O219" i="14"/>
  <c r="P218" i="14"/>
  <c r="O218" i="14"/>
  <c r="P217" i="14"/>
  <c r="O217" i="14"/>
  <c r="P216" i="14"/>
  <c r="O216" i="14"/>
  <c r="P215" i="14"/>
  <c r="O215" i="14"/>
  <c r="P214" i="14"/>
  <c r="O214" i="14"/>
  <c r="N212" i="14"/>
  <c r="V5" i="14"/>
  <c r="U5" i="14"/>
  <c r="P207" i="14"/>
  <c r="O207" i="14"/>
  <c r="P206" i="14"/>
  <c r="O206" i="14"/>
  <c r="P205" i="14"/>
  <c r="O205" i="14"/>
  <c r="P204" i="14"/>
  <c r="O204" i="14"/>
  <c r="P203" i="14"/>
  <c r="O203" i="14"/>
  <c r="P202" i="14"/>
  <c r="O202" i="14"/>
  <c r="P201" i="14"/>
  <c r="O201" i="14"/>
  <c r="P200" i="14"/>
  <c r="O200" i="14"/>
  <c r="P199" i="14"/>
  <c r="O199" i="14"/>
  <c r="P198" i="14"/>
  <c r="O198" i="14"/>
  <c r="P197" i="14"/>
  <c r="O197" i="14"/>
  <c r="P196" i="14"/>
  <c r="O196" i="14"/>
  <c r="P195" i="14"/>
  <c r="O195" i="14"/>
  <c r="P194" i="14"/>
  <c r="O194" i="14"/>
  <c r="P193" i="14"/>
  <c r="O193" i="14"/>
  <c r="I191" i="14"/>
  <c r="G191" i="14"/>
  <c r="F191" i="14"/>
  <c r="E191" i="14"/>
  <c r="E280" i="14" s="1"/>
  <c r="E281" i="14" s="1"/>
  <c r="D191" i="14"/>
  <c r="C191" i="14"/>
  <c r="P190" i="14"/>
  <c r="O190" i="14"/>
  <c r="P189" i="14"/>
  <c r="O189" i="14"/>
  <c r="P188" i="14"/>
  <c r="O188" i="14"/>
  <c r="P187" i="14"/>
  <c r="O187" i="14"/>
  <c r="P186" i="14"/>
  <c r="O186" i="14"/>
  <c r="P185" i="14"/>
  <c r="O185" i="14"/>
  <c r="P184" i="14"/>
  <c r="O184" i="14"/>
  <c r="P183" i="14"/>
  <c r="O183" i="14"/>
  <c r="P182" i="14"/>
  <c r="O182" i="14"/>
  <c r="P181" i="14"/>
  <c r="O181" i="14"/>
  <c r="P180" i="14"/>
  <c r="O180" i="14"/>
  <c r="P179" i="14"/>
  <c r="O179" i="14"/>
  <c r="N177" i="14"/>
  <c r="X12" i="14"/>
  <c r="W12" i="14"/>
  <c r="V12" i="14"/>
  <c r="U12" i="14"/>
  <c r="T12" i="14"/>
  <c r="O171" i="14"/>
  <c r="O170" i="14"/>
  <c r="O169" i="14"/>
  <c r="O168" i="14"/>
  <c r="O167" i="14"/>
  <c r="O166" i="14"/>
  <c r="O165" i="14"/>
  <c r="P164" i="14"/>
  <c r="O164" i="14"/>
  <c r="P163" i="14"/>
  <c r="O163" i="14"/>
  <c r="P162" i="14"/>
  <c r="O162" i="14"/>
  <c r="P161" i="14"/>
  <c r="O161" i="14"/>
  <c r="P160" i="14"/>
  <c r="O160" i="14"/>
  <c r="P159" i="14"/>
  <c r="O159" i="14"/>
  <c r="P158" i="14"/>
  <c r="O158" i="14"/>
  <c r="N156" i="14"/>
  <c r="J156" i="14"/>
  <c r="H156" i="14"/>
  <c r="Y10" i="14" s="1"/>
  <c r="U10" i="14"/>
  <c r="P150" i="14"/>
  <c r="O150" i="14"/>
  <c r="P149" i="14"/>
  <c r="O149" i="14"/>
  <c r="P148" i="14"/>
  <c r="O148" i="14"/>
  <c r="P147" i="14"/>
  <c r="O147" i="14"/>
  <c r="P146" i="14"/>
  <c r="O146" i="14"/>
  <c r="P145" i="14"/>
  <c r="O145" i="14"/>
  <c r="P144" i="14"/>
  <c r="O144" i="14"/>
  <c r="P143" i="14"/>
  <c r="O143" i="14"/>
  <c r="P142" i="14"/>
  <c r="O142" i="14"/>
  <c r="P141" i="14"/>
  <c r="O141" i="14"/>
  <c r="P140" i="14"/>
  <c r="O140" i="14"/>
  <c r="P139" i="14"/>
  <c r="O139" i="14"/>
  <c r="P138" i="14"/>
  <c r="O138" i="14"/>
  <c r="P137" i="14"/>
  <c r="O137" i="14"/>
  <c r="N135" i="14"/>
  <c r="X9" i="14"/>
  <c r="W9" i="14"/>
  <c r="U9" i="14"/>
  <c r="T9" i="14"/>
  <c r="P130" i="14"/>
  <c r="O130" i="14"/>
  <c r="P129" i="14"/>
  <c r="O129" i="14"/>
  <c r="P128" i="14"/>
  <c r="O128" i="14"/>
  <c r="P127" i="14"/>
  <c r="O127" i="14"/>
  <c r="P126" i="14"/>
  <c r="O126" i="14"/>
  <c r="P125" i="14"/>
  <c r="O125" i="14"/>
  <c r="P124" i="14"/>
  <c r="O124" i="14"/>
  <c r="P123" i="14"/>
  <c r="O123" i="14"/>
  <c r="P122" i="14"/>
  <c r="O122" i="14"/>
  <c r="P121" i="14"/>
  <c r="O121" i="14"/>
  <c r="P120" i="14"/>
  <c r="O120" i="14"/>
  <c r="P119" i="14"/>
  <c r="O119" i="14"/>
  <c r="P118" i="14"/>
  <c r="O118" i="14"/>
  <c r="P117" i="14"/>
  <c r="O117" i="14"/>
  <c r="P116" i="14"/>
  <c r="O116" i="14"/>
  <c r="Z14" i="14"/>
  <c r="X14" i="14"/>
  <c r="V14" i="14"/>
  <c r="U14" i="14"/>
  <c r="P108" i="14"/>
  <c r="O108" i="14"/>
  <c r="P107" i="14"/>
  <c r="O107" i="14"/>
  <c r="P106" i="14"/>
  <c r="O106" i="14"/>
  <c r="P105" i="14"/>
  <c r="O105" i="14"/>
  <c r="P104" i="14"/>
  <c r="O104" i="14"/>
  <c r="P103" i="14"/>
  <c r="O103" i="14"/>
  <c r="P102" i="14"/>
  <c r="O102" i="14"/>
  <c r="P101" i="14"/>
  <c r="O101" i="14"/>
  <c r="P100" i="14"/>
  <c r="O100" i="14"/>
  <c r="P99" i="14"/>
  <c r="O99" i="14"/>
  <c r="P98" i="14"/>
  <c r="O98" i="14"/>
  <c r="P97" i="14"/>
  <c r="O97" i="14"/>
  <c r="P96" i="14"/>
  <c r="O96" i="14"/>
  <c r="P95" i="14"/>
  <c r="O95" i="14"/>
  <c r="N93" i="14"/>
  <c r="W7" i="14"/>
  <c r="V7" i="14"/>
  <c r="U7" i="14"/>
  <c r="T7" i="14"/>
  <c r="P87" i="14"/>
  <c r="O87" i="14"/>
  <c r="P86" i="14"/>
  <c r="O86" i="14"/>
  <c r="P85" i="14"/>
  <c r="O85" i="14"/>
  <c r="P84" i="14"/>
  <c r="O84" i="14"/>
  <c r="P83" i="14"/>
  <c r="O83" i="14"/>
  <c r="P82" i="14"/>
  <c r="O82" i="14"/>
  <c r="P81" i="14"/>
  <c r="O81" i="14"/>
  <c r="P80" i="14"/>
  <c r="O80" i="14"/>
  <c r="P79" i="14"/>
  <c r="O79" i="14"/>
  <c r="P78" i="14"/>
  <c r="O78" i="14"/>
  <c r="P77" i="14"/>
  <c r="O77" i="14"/>
  <c r="P76" i="14"/>
  <c r="O76" i="14"/>
  <c r="P75" i="14"/>
  <c r="O75" i="14"/>
  <c r="P74" i="14"/>
  <c r="O74" i="14"/>
  <c r="N72" i="14"/>
  <c r="H72" i="14"/>
  <c r="Y11" i="14" s="1"/>
  <c r="V11" i="14"/>
  <c r="U11" i="14"/>
  <c r="T11" i="14"/>
  <c r="P66" i="14"/>
  <c r="O66" i="14"/>
  <c r="P65" i="14"/>
  <c r="O65" i="14"/>
  <c r="P64" i="14"/>
  <c r="O64" i="14"/>
  <c r="P63" i="14"/>
  <c r="O63" i="14"/>
  <c r="P62" i="14"/>
  <c r="O62" i="14"/>
  <c r="P61" i="14"/>
  <c r="O61" i="14"/>
  <c r="P60" i="14"/>
  <c r="O60" i="14"/>
  <c r="P59" i="14"/>
  <c r="O59" i="14"/>
  <c r="P58" i="14"/>
  <c r="O58" i="14"/>
  <c r="P57" i="14"/>
  <c r="O57" i="14"/>
  <c r="P56" i="14"/>
  <c r="O56" i="14"/>
  <c r="P55" i="14"/>
  <c r="O55" i="14"/>
  <c r="P54" i="14"/>
  <c r="O54" i="14"/>
  <c r="P53" i="14"/>
  <c r="O53" i="14"/>
  <c r="J51" i="14"/>
  <c r="V6" i="14"/>
  <c r="P45" i="14"/>
  <c r="O45" i="14"/>
  <c r="P44" i="14"/>
  <c r="O44" i="14"/>
  <c r="P43" i="14"/>
  <c r="O43" i="14"/>
  <c r="P42" i="14"/>
  <c r="O42" i="14"/>
  <c r="P41" i="14"/>
  <c r="O41" i="14"/>
  <c r="P40" i="14"/>
  <c r="O40" i="14"/>
  <c r="P39" i="14"/>
  <c r="O39" i="14"/>
  <c r="P38" i="14"/>
  <c r="O38" i="14"/>
  <c r="P37" i="14"/>
  <c r="O37" i="14"/>
  <c r="P36" i="14"/>
  <c r="O36" i="14"/>
  <c r="P35" i="14"/>
  <c r="O35" i="14"/>
  <c r="P34" i="14"/>
  <c r="O34" i="14"/>
  <c r="P33" i="14"/>
  <c r="O33" i="14"/>
  <c r="P32" i="14"/>
  <c r="O32" i="14"/>
  <c r="N24" i="14"/>
  <c r="J24" i="14"/>
  <c r="X15" i="14"/>
  <c r="W15" i="14"/>
  <c r="V15" i="14"/>
  <c r="U15" i="14"/>
  <c r="Z15" i="14"/>
  <c r="T15" i="14"/>
  <c r="W13" i="14"/>
  <c r="U13" i="14"/>
  <c r="V16" i="14"/>
  <c r="U16" i="14"/>
  <c r="T14" i="14"/>
  <c r="X10" i="14"/>
  <c r="V10" i="14"/>
  <c r="T10" i="14"/>
  <c r="W11" i="14"/>
  <c r="P10" i="14"/>
  <c r="O10" i="14"/>
  <c r="V9" i="14"/>
  <c r="P9" i="14"/>
  <c r="O9" i="14"/>
  <c r="P8" i="14"/>
  <c r="O8" i="14"/>
  <c r="Z6" i="14"/>
  <c r="W6" i="14"/>
  <c r="U6" i="14"/>
  <c r="P7" i="14"/>
  <c r="O7" i="14"/>
  <c r="P6" i="14"/>
  <c r="O6" i="14"/>
  <c r="X5" i="14"/>
  <c r="T5" i="14"/>
  <c r="P5" i="14"/>
  <c r="O5" i="14"/>
  <c r="D302" i="13"/>
  <c r="D301" i="13"/>
  <c r="D300" i="13"/>
  <c r="D299" i="13"/>
  <c r="J287" i="13"/>
  <c r="V11" i="13"/>
  <c r="U11" i="13"/>
  <c r="P281" i="13"/>
  <c r="O281" i="13"/>
  <c r="P280" i="13"/>
  <c r="O280" i="13"/>
  <c r="P279" i="13"/>
  <c r="O279" i="13"/>
  <c r="P278" i="13"/>
  <c r="O278" i="13"/>
  <c r="P277" i="13"/>
  <c r="O277" i="13"/>
  <c r="P276" i="13"/>
  <c r="O276" i="13"/>
  <c r="P275" i="13"/>
  <c r="O275" i="13"/>
  <c r="P274" i="13"/>
  <c r="O274" i="13"/>
  <c r="P273" i="13"/>
  <c r="O273" i="13"/>
  <c r="P272" i="13"/>
  <c r="O272" i="13"/>
  <c r="P271" i="13"/>
  <c r="O271" i="13"/>
  <c r="P270" i="13"/>
  <c r="O270" i="13"/>
  <c r="P269" i="13"/>
  <c r="O269" i="13"/>
  <c r="P268" i="13"/>
  <c r="O268" i="13"/>
  <c r="N263" i="13"/>
  <c r="V14" i="13"/>
  <c r="U14" i="13"/>
  <c r="P256" i="13"/>
  <c r="O256" i="13"/>
  <c r="P255" i="13"/>
  <c r="O255" i="13"/>
  <c r="P254" i="13"/>
  <c r="O254" i="13"/>
  <c r="P253" i="13"/>
  <c r="O253" i="13"/>
  <c r="P252" i="13"/>
  <c r="O252" i="13"/>
  <c r="P251" i="13"/>
  <c r="O251" i="13"/>
  <c r="P250" i="13"/>
  <c r="O250" i="13"/>
  <c r="P249" i="13"/>
  <c r="O249" i="13"/>
  <c r="P248" i="13"/>
  <c r="O248" i="13"/>
  <c r="P247" i="13"/>
  <c r="O247" i="13"/>
  <c r="P246" i="13"/>
  <c r="O246" i="13"/>
  <c r="P245" i="13"/>
  <c r="O245" i="13"/>
  <c r="P244" i="13"/>
  <c r="O244" i="13"/>
  <c r="P243" i="13"/>
  <c r="O243" i="13"/>
  <c r="Z7" i="13"/>
  <c r="X7" i="13"/>
  <c r="H241" i="13"/>
  <c r="Y7" i="13" s="1"/>
  <c r="V7" i="13"/>
  <c r="U7" i="13"/>
  <c r="T7" i="13"/>
  <c r="P235" i="13"/>
  <c r="O235" i="13"/>
  <c r="P234" i="13"/>
  <c r="O234" i="13"/>
  <c r="P233" i="13"/>
  <c r="O233" i="13"/>
  <c r="P232" i="13"/>
  <c r="O232" i="13"/>
  <c r="P231" i="13"/>
  <c r="O231" i="13"/>
  <c r="P230" i="13"/>
  <c r="O230" i="13"/>
  <c r="P229" i="13"/>
  <c r="O229" i="13"/>
  <c r="P228" i="13"/>
  <c r="O228" i="13"/>
  <c r="P227" i="13"/>
  <c r="O227" i="13"/>
  <c r="P226" i="13"/>
  <c r="O226" i="13"/>
  <c r="P225" i="13"/>
  <c r="O225" i="13"/>
  <c r="P224" i="13"/>
  <c r="O224" i="13"/>
  <c r="P223" i="13"/>
  <c r="O223" i="13"/>
  <c r="P222" i="13"/>
  <c r="O222" i="13"/>
  <c r="P221" i="13"/>
  <c r="O221" i="13"/>
  <c r="N219" i="13"/>
  <c r="U5" i="13"/>
  <c r="P212" i="13"/>
  <c r="O212" i="13"/>
  <c r="P211" i="13"/>
  <c r="O211" i="13"/>
  <c r="P210" i="13"/>
  <c r="O210" i="13"/>
  <c r="P209" i="13"/>
  <c r="O209" i="13"/>
  <c r="P208" i="13"/>
  <c r="O208" i="13"/>
  <c r="P207" i="13"/>
  <c r="O207" i="13"/>
  <c r="P206" i="13"/>
  <c r="O206" i="13"/>
  <c r="P205" i="13"/>
  <c r="O205" i="13"/>
  <c r="P204" i="13"/>
  <c r="O204" i="13"/>
  <c r="P203" i="13"/>
  <c r="O203" i="13"/>
  <c r="P202" i="13"/>
  <c r="O202" i="13"/>
  <c r="P201" i="13"/>
  <c r="O201" i="13"/>
  <c r="P200" i="13"/>
  <c r="O200" i="13"/>
  <c r="P199" i="13"/>
  <c r="O199" i="13"/>
  <c r="I197" i="13"/>
  <c r="G197" i="13"/>
  <c r="F197" i="13"/>
  <c r="E197" i="13"/>
  <c r="V15" i="13" s="1"/>
  <c r="D197" i="13"/>
  <c r="C197" i="13"/>
  <c r="P196" i="13"/>
  <c r="O196" i="13"/>
  <c r="P195" i="13"/>
  <c r="O195" i="13"/>
  <c r="P194" i="13"/>
  <c r="O194" i="13"/>
  <c r="P193" i="13"/>
  <c r="O193" i="13"/>
  <c r="P192" i="13"/>
  <c r="O192" i="13"/>
  <c r="P191" i="13"/>
  <c r="O191" i="13"/>
  <c r="P190" i="13"/>
  <c r="O190" i="13"/>
  <c r="P189" i="13"/>
  <c r="O189" i="13"/>
  <c r="P188" i="13"/>
  <c r="O188" i="13"/>
  <c r="P187" i="13"/>
  <c r="O187" i="13"/>
  <c r="P186" i="13"/>
  <c r="O186" i="13"/>
  <c r="P185" i="13"/>
  <c r="O185" i="13"/>
  <c r="N183" i="13"/>
  <c r="X17" i="13"/>
  <c r="V17" i="13"/>
  <c r="U17" i="13"/>
  <c r="P176" i="13"/>
  <c r="O176" i="13"/>
  <c r="P175" i="13"/>
  <c r="O175" i="13"/>
  <c r="P174" i="13"/>
  <c r="O174" i="13"/>
  <c r="P173" i="13"/>
  <c r="O173" i="13"/>
  <c r="P172" i="13"/>
  <c r="O172" i="13"/>
  <c r="P171" i="13"/>
  <c r="O171" i="13"/>
  <c r="P170" i="13"/>
  <c r="O170" i="13"/>
  <c r="P169" i="13"/>
  <c r="O169" i="13"/>
  <c r="P168" i="13"/>
  <c r="O168" i="13"/>
  <c r="P167" i="13"/>
  <c r="O167" i="13"/>
  <c r="P166" i="13"/>
  <c r="O166" i="13"/>
  <c r="P165" i="13"/>
  <c r="O165" i="13"/>
  <c r="P164" i="13"/>
  <c r="O164" i="13"/>
  <c r="P163" i="13"/>
  <c r="O163" i="13"/>
  <c r="J161" i="13"/>
  <c r="X16" i="13"/>
  <c r="W16" i="13"/>
  <c r="U16" i="13"/>
  <c r="T16" i="13"/>
  <c r="P154" i="13"/>
  <c r="O154" i="13"/>
  <c r="P153" i="13"/>
  <c r="O153" i="13"/>
  <c r="P152" i="13"/>
  <c r="O152" i="13"/>
  <c r="P151" i="13"/>
  <c r="O151" i="13"/>
  <c r="P150" i="13"/>
  <c r="O150" i="13"/>
  <c r="P149" i="13"/>
  <c r="O149" i="13"/>
  <c r="P148" i="13"/>
  <c r="O148" i="13"/>
  <c r="P147" i="13"/>
  <c r="O147" i="13"/>
  <c r="P146" i="13"/>
  <c r="O146" i="13"/>
  <c r="P145" i="13"/>
  <c r="O145" i="13"/>
  <c r="P144" i="13"/>
  <c r="O144" i="13"/>
  <c r="P143" i="13"/>
  <c r="O143" i="13"/>
  <c r="P142" i="13"/>
  <c r="O142" i="13"/>
  <c r="N140" i="13"/>
  <c r="H140" i="13"/>
  <c r="Y6" i="13" s="1"/>
  <c r="M140" i="13"/>
  <c r="V6" i="13"/>
  <c r="U6" i="13"/>
  <c r="P132" i="13"/>
  <c r="O132" i="13"/>
  <c r="P131" i="13"/>
  <c r="O131" i="13"/>
  <c r="P130" i="13"/>
  <c r="O130" i="13"/>
  <c r="P129" i="13"/>
  <c r="O129" i="13"/>
  <c r="P128" i="13"/>
  <c r="O128" i="13"/>
  <c r="P127" i="13"/>
  <c r="O127" i="13"/>
  <c r="P126" i="13"/>
  <c r="O126" i="13"/>
  <c r="P125" i="13"/>
  <c r="O125" i="13"/>
  <c r="P124" i="13"/>
  <c r="O124" i="13"/>
  <c r="P123" i="13"/>
  <c r="O123" i="13"/>
  <c r="P122" i="13"/>
  <c r="O122" i="13"/>
  <c r="P121" i="13"/>
  <c r="O121" i="13"/>
  <c r="P120" i="13"/>
  <c r="O120" i="13"/>
  <c r="V8" i="13"/>
  <c r="U8" i="13"/>
  <c r="P111" i="13"/>
  <c r="O111" i="13"/>
  <c r="P110" i="13"/>
  <c r="O110" i="13"/>
  <c r="P109" i="13"/>
  <c r="O109" i="13"/>
  <c r="P108" i="13"/>
  <c r="O108" i="13"/>
  <c r="P107" i="13"/>
  <c r="O107" i="13"/>
  <c r="P106" i="13"/>
  <c r="O106" i="13"/>
  <c r="P105" i="13"/>
  <c r="O105" i="13"/>
  <c r="P104" i="13"/>
  <c r="O104" i="13"/>
  <c r="P103" i="13"/>
  <c r="O103" i="13"/>
  <c r="P102" i="13"/>
  <c r="O102" i="13"/>
  <c r="P101" i="13"/>
  <c r="O101" i="13"/>
  <c r="P100" i="13"/>
  <c r="O100" i="13"/>
  <c r="P99" i="13"/>
  <c r="O99" i="13"/>
  <c r="P98" i="13"/>
  <c r="O98" i="13"/>
  <c r="J96" i="13"/>
  <c r="X13" i="13"/>
  <c r="V13" i="13"/>
  <c r="U13" i="13"/>
  <c r="T13" i="13"/>
  <c r="P90" i="13"/>
  <c r="O90" i="13"/>
  <c r="P89" i="13"/>
  <c r="O89" i="13"/>
  <c r="P88" i="13"/>
  <c r="O88" i="13"/>
  <c r="P87" i="13"/>
  <c r="O87" i="13"/>
  <c r="P86" i="13"/>
  <c r="O86" i="13"/>
  <c r="P85" i="13"/>
  <c r="O85" i="13"/>
  <c r="P84" i="13"/>
  <c r="O84" i="13"/>
  <c r="P83" i="13"/>
  <c r="O83" i="13"/>
  <c r="P82" i="13"/>
  <c r="O82" i="13"/>
  <c r="P81" i="13"/>
  <c r="O81" i="13"/>
  <c r="P80" i="13"/>
  <c r="O80" i="13"/>
  <c r="P79" i="13"/>
  <c r="O79" i="13"/>
  <c r="P78" i="13"/>
  <c r="O78" i="13"/>
  <c r="P77" i="13"/>
  <c r="O77" i="13"/>
  <c r="J75" i="13"/>
  <c r="H75" i="13"/>
  <c r="Y10" i="13" s="1"/>
  <c r="M75" i="13"/>
  <c r="V10" i="13"/>
  <c r="U10" i="13"/>
  <c r="P67" i="13"/>
  <c r="O67" i="13"/>
  <c r="P66" i="13"/>
  <c r="O66" i="13"/>
  <c r="P65" i="13"/>
  <c r="O65" i="13"/>
  <c r="P64" i="13"/>
  <c r="O64" i="13"/>
  <c r="P63" i="13"/>
  <c r="O63" i="13"/>
  <c r="P62" i="13"/>
  <c r="O62" i="13"/>
  <c r="P61" i="13"/>
  <c r="O61" i="13"/>
  <c r="P60" i="13"/>
  <c r="O60" i="13"/>
  <c r="P59" i="13"/>
  <c r="O59" i="13"/>
  <c r="P58" i="13"/>
  <c r="O58" i="13"/>
  <c r="P57" i="13"/>
  <c r="O57" i="13"/>
  <c r="P56" i="13"/>
  <c r="O56" i="13"/>
  <c r="P55" i="13"/>
  <c r="O55" i="13"/>
  <c r="N53" i="13"/>
  <c r="M53" i="13"/>
  <c r="U12" i="13"/>
  <c r="T12" i="13"/>
  <c r="P47" i="13"/>
  <c r="O47" i="13"/>
  <c r="P46" i="13"/>
  <c r="O46" i="13"/>
  <c r="P45" i="13"/>
  <c r="O45" i="13"/>
  <c r="P44" i="13"/>
  <c r="O44" i="13"/>
  <c r="P43" i="13"/>
  <c r="O43" i="13"/>
  <c r="P42" i="13"/>
  <c r="O42" i="13"/>
  <c r="P41" i="13"/>
  <c r="O41" i="13"/>
  <c r="P40" i="13"/>
  <c r="O40" i="13"/>
  <c r="P39" i="13"/>
  <c r="O39" i="13"/>
  <c r="P38" i="13"/>
  <c r="O38" i="13"/>
  <c r="P37" i="13"/>
  <c r="O37" i="13"/>
  <c r="P36" i="13"/>
  <c r="O36" i="13"/>
  <c r="P35" i="13"/>
  <c r="O35" i="13"/>
  <c r="P34" i="13"/>
  <c r="O34" i="13"/>
  <c r="N25" i="13"/>
  <c r="J25" i="13"/>
  <c r="H25" i="13"/>
  <c r="Y9" i="13" s="1"/>
  <c r="U9" i="13"/>
  <c r="P18" i="13"/>
  <c r="O18" i="13"/>
  <c r="W17" i="13"/>
  <c r="T17" i="13"/>
  <c r="P17" i="13"/>
  <c r="O17" i="13"/>
  <c r="X14" i="13"/>
  <c r="T14" i="13"/>
  <c r="P16" i="13"/>
  <c r="O16" i="13"/>
  <c r="Z16" i="13"/>
  <c r="V16" i="13"/>
  <c r="P15" i="13"/>
  <c r="O15" i="13"/>
  <c r="Z13" i="13"/>
  <c r="W13" i="13"/>
  <c r="P14" i="13"/>
  <c r="O14" i="13"/>
  <c r="X11" i="13"/>
  <c r="W11" i="13"/>
  <c r="T11" i="13"/>
  <c r="P13" i="13"/>
  <c r="O13" i="13"/>
  <c r="X6" i="13"/>
  <c r="T6" i="13"/>
  <c r="P12" i="13"/>
  <c r="O12" i="13"/>
  <c r="P11" i="13"/>
  <c r="O11" i="13"/>
  <c r="Z9" i="13"/>
  <c r="V9" i="13"/>
  <c r="P10" i="13"/>
  <c r="O10" i="13"/>
  <c r="X12" i="13"/>
  <c r="W12" i="13"/>
  <c r="P9" i="13"/>
  <c r="O9" i="13"/>
  <c r="X8" i="13"/>
  <c r="T8" i="13"/>
  <c r="P8" i="13"/>
  <c r="O8" i="13"/>
  <c r="P7" i="13"/>
  <c r="O7" i="13"/>
  <c r="X10" i="13"/>
  <c r="W10" i="13"/>
  <c r="T10" i="13"/>
  <c r="P6" i="13"/>
  <c r="O6" i="13"/>
  <c r="X5" i="13"/>
  <c r="V5" i="13"/>
  <c r="T5" i="13"/>
  <c r="P5" i="13"/>
  <c r="O5" i="13"/>
  <c r="D302" i="12"/>
  <c r="D301" i="12"/>
  <c r="D300" i="12"/>
  <c r="D299" i="12"/>
  <c r="N287" i="12"/>
  <c r="X14" i="12"/>
  <c r="U14" i="12"/>
  <c r="T14" i="12"/>
  <c r="P282" i="12"/>
  <c r="O282" i="12"/>
  <c r="P281" i="12"/>
  <c r="O281" i="12"/>
  <c r="P280" i="12"/>
  <c r="O280" i="12"/>
  <c r="P279" i="12"/>
  <c r="O279" i="12"/>
  <c r="P278" i="12"/>
  <c r="O278" i="12"/>
  <c r="P277" i="12"/>
  <c r="O277" i="12"/>
  <c r="P276" i="12"/>
  <c r="O276" i="12"/>
  <c r="P275" i="12"/>
  <c r="O275" i="12"/>
  <c r="P274" i="12"/>
  <c r="O274" i="12"/>
  <c r="P273" i="12"/>
  <c r="O273" i="12"/>
  <c r="P272" i="12"/>
  <c r="O272" i="12"/>
  <c r="P271" i="12"/>
  <c r="O271" i="12"/>
  <c r="P270" i="12"/>
  <c r="O270" i="12"/>
  <c r="P269" i="12"/>
  <c r="O269" i="12"/>
  <c r="P268" i="12"/>
  <c r="O268" i="12"/>
  <c r="N263" i="12"/>
  <c r="J263" i="12"/>
  <c r="W11" i="12"/>
  <c r="V11" i="12"/>
  <c r="U11" i="12"/>
  <c r="T11" i="12"/>
  <c r="P256" i="12"/>
  <c r="O256" i="12"/>
  <c r="P255" i="12"/>
  <c r="O255" i="12"/>
  <c r="P254" i="12"/>
  <c r="O254" i="12"/>
  <c r="P253" i="12"/>
  <c r="O253" i="12"/>
  <c r="P252" i="12"/>
  <c r="O252" i="12"/>
  <c r="P251" i="12"/>
  <c r="O251" i="12"/>
  <c r="P250" i="12"/>
  <c r="O250" i="12"/>
  <c r="P249" i="12"/>
  <c r="O249" i="12"/>
  <c r="P248" i="12"/>
  <c r="O248" i="12"/>
  <c r="P247" i="12"/>
  <c r="O247" i="12"/>
  <c r="P246" i="12"/>
  <c r="O246" i="12"/>
  <c r="P245" i="12"/>
  <c r="O245" i="12"/>
  <c r="P244" i="12"/>
  <c r="O244" i="12"/>
  <c r="P243" i="12"/>
  <c r="O243" i="12"/>
  <c r="N241" i="12"/>
  <c r="V6" i="12"/>
  <c r="U6" i="12"/>
  <c r="P234" i="12"/>
  <c r="O234" i="12"/>
  <c r="P233" i="12"/>
  <c r="O233" i="12"/>
  <c r="P232" i="12"/>
  <c r="O232" i="12"/>
  <c r="P231" i="12"/>
  <c r="O231" i="12"/>
  <c r="P230" i="12"/>
  <c r="O230" i="12"/>
  <c r="P229" i="12"/>
  <c r="O229" i="12"/>
  <c r="P228" i="12"/>
  <c r="O228" i="12"/>
  <c r="P227" i="12"/>
  <c r="O227" i="12"/>
  <c r="P226" i="12"/>
  <c r="O226" i="12"/>
  <c r="P225" i="12"/>
  <c r="O225" i="12"/>
  <c r="P224" i="12"/>
  <c r="O224" i="12"/>
  <c r="P223" i="12"/>
  <c r="O223" i="12"/>
  <c r="P222" i="12"/>
  <c r="O222" i="12"/>
  <c r="P221" i="12"/>
  <c r="O221" i="12"/>
  <c r="X7" i="12"/>
  <c r="H219" i="12"/>
  <c r="Y7" i="12" s="1"/>
  <c r="V7" i="12"/>
  <c r="P212" i="12"/>
  <c r="O212" i="12"/>
  <c r="P211" i="12"/>
  <c r="O211" i="12"/>
  <c r="P210" i="12"/>
  <c r="O210" i="12"/>
  <c r="P209" i="12"/>
  <c r="O209" i="12"/>
  <c r="P208" i="12"/>
  <c r="O208" i="12"/>
  <c r="P207" i="12"/>
  <c r="O207" i="12"/>
  <c r="P206" i="12"/>
  <c r="O206" i="12"/>
  <c r="P205" i="12"/>
  <c r="O205" i="12"/>
  <c r="P204" i="12"/>
  <c r="O204" i="12"/>
  <c r="P203" i="12"/>
  <c r="O203" i="12"/>
  <c r="P202" i="12"/>
  <c r="O202" i="12"/>
  <c r="P201" i="12"/>
  <c r="O201" i="12"/>
  <c r="P200" i="12"/>
  <c r="O200" i="12"/>
  <c r="P199" i="12"/>
  <c r="O199" i="12"/>
  <c r="I197" i="12"/>
  <c r="G197" i="12"/>
  <c r="X13" i="12" s="1"/>
  <c r="F197" i="12"/>
  <c r="F289" i="12" s="1"/>
  <c r="F290" i="12" s="1"/>
  <c r="E197" i="12"/>
  <c r="D197" i="12"/>
  <c r="C197" i="12"/>
  <c r="P196" i="12"/>
  <c r="O196" i="12"/>
  <c r="P195" i="12"/>
  <c r="O195" i="12"/>
  <c r="P194" i="12"/>
  <c r="O194" i="12"/>
  <c r="P193" i="12"/>
  <c r="O193" i="12"/>
  <c r="P192" i="12"/>
  <c r="O192" i="12"/>
  <c r="P191" i="12"/>
  <c r="O191" i="12"/>
  <c r="P190" i="12"/>
  <c r="O190" i="12"/>
  <c r="P189" i="12"/>
  <c r="O189" i="12"/>
  <c r="P188" i="12"/>
  <c r="O188" i="12"/>
  <c r="P187" i="12"/>
  <c r="O187" i="12"/>
  <c r="P186" i="12"/>
  <c r="O186" i="12"/>
  <c r="P185" i="12"/>
  <c r="O185" i="12"/>
  <c r="N183" i="12"/>
  <c r="J183" i="12"/>
  <c r="W17" i="12"/>
  <c r="U17" i="12"/>
  <c r="T17" i="12"/>
  <c r="P169" i="12"/>
  <c r="O169" i="12"/>
  <c r="P168" i="12"/>
  <c r="O168" i="12"/>
  <c r="P167" i="12"/>
  <c r="O167" i="12"/>
  <c r="P166" i="12"/>
  <c r="O166" i="12"/>
  <c r="P165" i="12"/>
  <c r="O165" i="12"/>
  <c r="P164" i="12"/>
  <c r="O164" i="12"/>
  <c r="P163" i="12"/>
  <c r="O163" i="12"/>
  <c r="Z15" i="12"/>
  <c r="H161" i="12"/>
  <c r="Y15" i="12" s="1"/>
  <c r="V15" i="12"/>
  <c r="U15" i="12"/>
  <c r="P153" i="12"/>
  <c r="O153" i="12"/>
  <c r="P152" i="12"/>
  <c r="O152" i="12"/>
  <c r="P151" i="12"/>
  <c r="O151" i="12"/>
  <c r="P150" i="12"/>
  <c r="O150" i="12"/>
  <c r="P149" i="12"/>
  <c r="O149" i="12"/>
  <c r="P148" i="12"/>
  <c r="O148" i="12"/>
  <c r="P147" i="12"/>
  <c r="O147" i="12"/>
  <c r="P146" i="12"/>
  <c r="O146" i="12"/>
  <c r="P145" i="12"/>
  <c r="O145" i="12"/>
  <c r="P144" i="12"/>
  <c r="O144" i="12"/>
  <c r="P143" i="12"/>
  <c r="O143" i="12"/>
  <c r="P142" i="12"/>
  <c r="O142" i="12"/>
  <c r="P141" i="12"/>
  <c r="O141" i="12"/>
  <c r="U16" i="12"/>
  <c r="T16" i="12"/>
  <c r="P133" i="12"/>
  <c r="O133" i="12"/>
  <c r="P132" i="12"/>
  <c r="O132" i="12"/>
  <c r="P131" i="12"/>
  <c r="O131" i="12"/>
  <c r="P130" i="12"/>
  <c r="O130" i="12"/>
  <c r="P129" i="12"/>
  <c r="O129" i="12"/>
  <c r="P128" i="12"/>
  <c r="O128" i="12"/>
  <c r="P127" i="12"/>
  <c r="O127" i="12"/>
  <c r="P126" i="12"/>
  <c r="O126" i="12"/>
  <c r="P125" i="12"/>
  <c r="O125" i="12"/>
  <c r="P124" i="12"/>
  <c r="O124" i="12"/>
  <c r="P123" i="12"/>
  <c r="O123" i="12"/>
  <c r="P122" i="12"/>
  <c r="O122" i="12"/>
  <c r="P121" i="12"/>
  <c r="O121" i="12"/>
  <c r="P120" i="12"/>
  <c r="O120" i="12"/>
  <c r="P119" i="12"/>
  <c r="O119" i="12"/>
  <c r="J117" i="12"/>
  <c r="N117" i="12"/>
  <c r="X9" i="12"/>
  <c r="V9" i="12"/>
  <c r="T9" i="12"/>
  <c r="P110" i="12"/>
  <c r="O110" i="12"/>
  <c r="P109" i="12"/>
  <c r="O109" i="12"/>
  <c r="P108" i="12"/>
  <c r="O108" i="12"/>
  <c r="P107" i="12"/>
  <c r="O107" i="12"/>
  <c r="P106" i="12"/>
  <c r="O106" i="12"/>
  <c r="P105" i="12"/>
  <c r="O105" i="12"/>
  <c r="P104" i="12"/>
  <c r="O104" i="12"/>
  <c r="P103" i="12"/>
  <c r="O103" i="12"/>
  <c r="P102" i="12"/>
  <c r="O102" i="12"/>
  <c r="P101" i="12"/>
  <c r="O101" i="12"/>
  <c r="P100" i="12"/>
  <c r="O100" i="12"/>
  <c r="P99" i="12"/>
  <c r="O99" i="12"/>
  <c r="P98" i="12"/>
  <c r="O98" i="12"/>
  <c r="P97" i="12"/>
  <c r="O97" i="12"/>
  <c r="X5" i="12"/>
  <c r="V5" i="12"/>
  <c r="P88" i="12"/>
  <c r="O88" i="12"/>
  <c r="P87" i="12"/>
  <c r="O87" i="12"/>
  <c r="P86" i="12"/>
  <c r="O86" i="12"/>
  <c r="P85" i="12"/>
  <c r="O85" i="12"/>
  <c r="P84" i="12"/>
  <c r="O84" i="12"/>
  <c r="P83" i="12"/>
  <c r="O83" i="12"/>
  <c r="P82" i="12"/>
  <c r="O82" i="12"/>
  <c r="P81" i="12"/>
  <c r="O81" i="12"/>
  <c r="P80" i="12"/>
  <c r="O80" i="12"/>
  <c r="P79" i="12"/>
  <c r="O79" i="12"/>
  <c r="P78" i="12"/>
  <c r="O78" i="12"/>
  <c r="P77" i="12"/>
  <c r="O77" i="12"/>
  <c r="P76" i="12"/>
  <c r="O76" i="12"/>
  <c r="P75" i="12"/>
  <c r="O75" i="12"/>
  <c r="J73" i="12"/>
  <c r="M73" i="12"/>
  <c r="T10" i="12"/>
  <c r="P66" i="12"/>
  <c r="O66" i="12"/>
  <c r="P65" i="12"/>
  <c r="O65" i="12"/>
  <c r="P64" i="12"/>
  <c r="O64" i="12"/>
  <c r="P63" i="12"/>
  <c r="O63" i="12"/>
  <c r="P62" i="12"/>
  <c r="O62" i="12"/>
  <c r="P61" i="12"/>
  <c r="O61" i="12"/>
  <c r="P60" i="12"/>
  <c r="O60" i="12"/>
  <c r="P59" i="12"/>
  <c r="O59" i="12"/>
  <c r="P58" i="12"/>
  <c r="O58" i="12"/>
  <c r="P57" i="12"/>
  <c r="O57" i="12"/>
  <c r="P56" i="12"/>
  <c r="O56" i="12"/>
  <c r="P55" i="12"/>
  <c r="O55" i="12"/>
  <c r="P54" i="12"/>
  <c r="O54" i="12"/>
  <c r="P53" i="12"/>
  <c r="O53" i="12"/>
  <c r="J51" i="12"/>
  <c r="W12" i="12"/>
  <c r="V12" i="12"/>
  <c r="P45" i="12"/>
  <c r="O45" i="12"/>
  <c r="P44" i="12"/>
  <c r="O44" i="12"/>
  <c r="P43" i="12"/>
  <c r="O43" i="12"/>
  <c r="P42" i="12"/>
  <c r="O42" i="12"/>
  <c r="P41" i="12"/>
  <c r="O41" i="12"/>
  <c r="P40" i="12"/>
  <c r="O40" i="12"/>
  <c r="P39" i="12"/>
  <c r="O39" i="12"/>
  <c r="P38" i="12"/>
  <c r="O38" i="12"/>
  <c r="P37" i="12"/>
  <c r="O37" i="12"/>
  <c r="P36" i="12"/>
  <c r="O36" i="12"/>
  <c r="P35" i="12"/>
  <c r="O35" i="12"/>
  <c r="P34" i="12"/>
  <c r="O34" i="12"/>
  <c r="P33" i="12"/>
  <c r="O33" i="12"/>
  <c r="P32" i="12"/>
  <c r="O32" i="12"/>
  <c r="N24" i="12"/>
  <c r="X8" i="12"/>
  <c r="U8" i="12"/>
  <c r="T8" i="12"/>
  <c r="P19" i="12"/>
  <c r="O19" i="12"/>
  <c r="P18" i="12"/>
  <c r="O18" i="12"/>
  <c r="X15" i="12"/>
  <c r="W15" i="12"/>
  <c r="T15" i="12"/>
  <c r="P17" i="12"/>
  <c r="O17" i="12"/>
  <c r="V14" i="12"/>
  <c r="P16" i="12"/>
  <c r="O16" i="12"/>
  <c r="V17" i="12"/>
  <c r="P15" i="12"/>
  <c r="O15" i="12"/>
  <c r="W16" i="12"/>
  <c r="P14" i="12"/>
  <c r="O14" i="12"/>
  <c r="X12" i="12"/>
  <c r="U12" i="12"/>
  <c r="T12" i="12"/>
  <c r="P13" i="12"/>
  <c r="O13" i="12"/>
  <c r="Z10" i="12"/>
  <c r="W10" i="12"/>
  <c r="V10" i="12"/>
  <c r="U10" i="12"/>
  <c r="P12" i="12"/>
  <c r="O12" i="12"/>
  <c r="Z9" i="12"/>
  <c r="U9" i="12"/>
  <c r="P11" i="12"/>
  <c r="O11" i="12"/>
  <c r="U7" i="12"/>
  <c r="T7" i="12"/>
  <c r="P10" i="12"/>
  <c r="O10" i="12"/>
  <c r="P9" i="12"/>
  <c r="O9" i="12"/>
  <c r="P8" i="12"/>
  <c r="O8" i="12"/>
  <c r="Z11" i="12"/>
  <c r="P7" i="12"/>
  <c r="O7" i="12"/>
  <c r="X6" i="12"/>
  <c r="W6" i="12"/>
  <c r="T6" i="12"/>
  <c r="P6" i="12"/>
  <c r="O6" i="12"/>
  <c r="U5" i="12"/>
  <c r="T5" i="12"/>
  <c r="P5" i="12"/>
  <c r="O5" i="12"/>
  <c r="D303" i="11"/>
  <c r="D302" i="11"/>
  <c r="D301" i="11"/>
  <c r="D300" i="11"/>
  <c r="N288" i="11"/>
  <c r="J288" i="11"/>
  <c r="H288" i="11"/>
  <c r="Y9" i="11" s="1"/>
  <c r="P282" i="11"/>
  <c r="O282" i="11"/>
  <c r="P281" i="11"/>
  <c r="O281" i="11"/>
  <c r="P280" i="11"/>
  <c r="O280" i="11"/>
  <c r="P279" i="11"/>
  <c r="O279" i="11"/>
  <c r="P278" i="11"/>
  <c r="O278" i="11"/>
  <c r="P277" i="11"/>
  <c r="O277" i="11"/>
  <c r="P276" i="11"/>
  <c r="O276" i="11"/>
  <c r="P275" i="11"/>
  <c r="O275" i="11"/>
  <c r="P274" i="11"/>
  <c r="O274" i="11"/>
  <c r="P273" i="11"/>
  <c r="O273" i="11"/>
  <c r="P272" i="11"/>
  <c r="O272" i="11"/>
  <c r="P271" i="11"/>
  <c r="O271" i="11"/>
  <c r="P270" i="11"/>
  <c r="O270" i="11"/>
  <c r="P269" i="11"/>
  <c r="O269" i="11"/>
  <c r="N264" i="11"/>
  <c r="X16" i="11"/>
  <c r="V16" i="11"/>
  <c r="U16" i="11"/>
  <c r="T16" i="11"/>
  <c r="P258" i="11"/>
  <c r="O258" i="11"/>
  <c r="P257" i="11"/>
  <c r="O257" i="11"/>
  <c r="P256" i="11"/>
  <c r="O256" i="11"/>
  <c r="P255" i="11"/>
  <c r="O255" i="11"/>
  <c r="P254" i="11"/>
  <c r="O254" i="11"/>
  <c r="P253" i="11"/>
  <c r="O253" i="11"/>
  <c r="P252" i="11"/>
  <c r="O252" i="11"/>
  <c r="P251" i="11"/>
  <c r="O251" i="11"/>
  <c r="P250" i="11"/>
  <c r="O250" i="11"/>
  <c r="P249" i="11"/>
  <c r="O249" i="11"/>
  <c r="P248" i="11"/>
  <c r="O248" i="11"/>
  <c r="P247" i="11"/>
  <c r="O247" i="11"/>
  <c r="P246" i="11"/>
  <c r="O246" i="11"/>
  <c r="P245" i="11"/>
  <c r="O245" i="11"/>
  <c r="P244" i="11"/>
  <c r="O244" i="11"/>
  <c r="N242" i="11"/>
  <c r="J242" i="11"/>
  <c r="H242" i="11"/>
  <c r="Y14" i="11" s="1"/>
  <c r="U14" i="11"/>
  <c r="T14" i="11"/>
  <c r="P235" i="11"/>
  <c r="O235" i="11"/>
  <c r="P234" i="11"/>
  <c r="O234" i="11"/>
  <c r="P233" i="11"/>
  <c r="O233" i="11"/>
  <c r="P232" i="11"/>
  <c r="O232" i="11"/>
  <c r="P231" i="11"/>
  <c r="O231" i="11"/>
  <c r="P230" i="11"/>
  <c r="O230" i="11"/>
  <c r="P229" i="11"/>
  <c r="O229" i="11"/>
  <c r="P228" i="11"/>
  <c r="O228" i="11"/>
  <c r="P227" i="11"/>
  <c r="O227" i="11"/>
  <c r="P226" i="11"/>
  <c r="O226" i="11"/>
  <c r="P225" i="11"/>
  <c r="O225" i="11"/>
  <c r="P224" i="11"/>
  <c r="O224" i="11"/>
  <c r="P223" i="11"/>
  <c r="O223" i="11"/>
  <c r="P222" i="11"/>
  <c r="O222" i="11"/>
  <c r="N220" i="11"/>
  <c r="X7" i="11"/>
  <c r="V7" i="11"/>
  <c r="U7" i="11"/>
  <c r="P214" i="11"/>
  <c r="O214" i="11"/>
  <c r="P213" i="11"/>
  <c r="O213" i="11"/>
  <c r="P212" i="11"/>
  <c r="O212" i="11"/>
  <c r="P211" i="11"/>
  <c r="O211" i="11"/>
  <c r="P210" i="11"/>
  <c r="O210" i="11"/>
  <c r="P209" i="11"/>
  <c r="O209" i="11"/>
  <c r="P208" i="11"/>
  <c r="O208" i="11"/>
  <c r="P207" i="11"/>
  <c r="O207" i="11"/>
  <c r="P206" i="11"/>
  <c r="O206" i="11"/>
  <c r="P205" i="11"/>
  <c r="O205" i="11"/>
  <c r="P204" i="11"/>
  <c r="O204" i="11"/>
  <c r="P203" i="11"/>
  <c r="O203" i="11"/>
  <c r="P202" i="11"/>
  <c r="O202" i="11"/>
  <c r="P201" i="11"/>
  <c r="O201" i="11"/>
  <c r="I199" i="11"/>
  <c r="N199" i="11" s="1"/>
  <c r="G199" i="11"/>
  <c r="X15" i="11" s="1"/>
  <c r="F199" i="11"/>
  <c r="W15" i="11" s="1"/>
  <c r="E199" i="11"/>
  <c r="V15" i="11" s="1"/>
  <c r="D199" i="11"/>
  <c r="U15" i="11" s="1"/>
  <c r="C199" i="11"/>
  <c r="T15" i="11" s="1"/>
  <c r="P198" i="11"/>
  <c r="O198" i="11"/>
  <c r="P197" i="11"/>
  <c r="O197" i="11"/>
  <c r="P196" i="11"/>
  <c r="O196" i="11"/>
  <c r="P195" i="11"/>
  <c r="O195" i="11"/>
  <c r="P194" i="11"/>
  <c r="O194" i="11"/>
  <c r="P193" i="11"/>
  <c r="O193" i="11"/>
  <c r="P192" i="11"/>
  <c r="O192" i="11"/>
  <c r="P191" i="11"/>
  <c r="O191" i="11"/>
  <c r="P190" i="11"/>
  <c r="O190" i="11"/>
  <c r="P189" i="11"/>
  <c r="O189" i="11"/>
  <c r="P188" i="11"/>
  <c r="O188" i="11"/>
  <c r="P187" i="11"/>
  <c r="O187" i="11"/>
  <c r="J185" i="11"/>
  <c r="H185" i="11"/>
  <c r="Y17" i="11" s="1"/>
  <c r="V17" i="11"/>
  <c r="U17" i="11"/>
  <c r="T17" i="11"/>
  <c r="O178" i="11"/>
  <c r="O177" i="11"/>
  <c r="O176" i="11"/>
  <c r="O175" i="11"/>
  <c r="O174" i="11"/>
  <c r="O173" i="11"/>
  <c r="P172" i="11"/>
  <c r="O172" i="11"/>
  <c r="P171" i="11"/>
  <c r="O171" i="11"/>
  <c r="P170" i="11"/>
  <c r="O170" i="11"/>
  <c r="P169" i="11"/>
  <c r="O169" i="11"/>
  <c r="P168" i="11"/>
  <c r="O168" i="11"/>
  <c r="P167" i="11"/>
  <c r="O167" i="11"/>
  <c r="P166" i="11"/>
  <c r="O166" i="11"/>
  <c r="P165" i="11"/>
  <c r="O165" i="11"/>
  <c r="N163" i="11"/>
  <c r="X10" i="11"/>
  <c r="V10" i="11"/>
  <c r="T10" i="11"/>
  <c r="P156" i="11"/>
  <c r="O156" i="11"/>
  <c r="P155" i="11"/>
  <c r="O155" i="11"/>
  <c r="P154" i="11"/>
  <c r="O154" i="11"/>
  <c r="P153" i="11"/>
  <c r="O153" i="11"/>
  <c r="P152" i="11"/>
  <c r="O152" i="11"/>
  <c r="P151" i="11"/>
  <c r="O151" i="11"/>
  <c r="P150" i="11"/>
  <c r="O150" i="11"/>
  <c r="P149" i="11"/>
  <c r="O149" i="11"/>
  <c r="P148" i="11"/>
  <c r="O148" i="11"/>
  <c r="P147" i="11"/>
  <c r="O147" i="11"/>
  <c r="P146" i="11"/>
  <c r="O146" i="11"/>
  <c r="P145" i="11"/>
  <c r="O145" i="11"/>
  <c r="P144" i="11"/>
  <c r="O144" i="11"/>
  <c r="P143" i="11"/>
  <c r="O143" i="11"/>
  <c r="J141" i="11"/>
  <c r="H141" i="11"/>
  <c r="Y8" i="11" s="1"/>
  <c r="V8" i="11"/>
  <c r="T8" i="11"/>
  <c r="P134" i="11"/>
  <c r="O134" i="11"/>
  <c r="P133" i="11"/>
  <c r="O133" i="11"/>
  <c r="P132" i="11"/>
  <c r="O132" i="11"/>
  <c r="P131" i="11"/>
  <c r="O131" i="11"/>
  <c r="P130" i="11"/>
  <c r="O130" i="11"/>
  <c r="P129" i="11"/>
  <c r="O129" i="11"/>
  <c r="P128" i="11"/>
  <c r="O128" i="11"/>
  <c r="P127" i="11"/>
  <c r="O127" i="11"/>
  <c r="P126" i="11"/>
  <c r="O126" i="11"/>
  <c r="P125" i="11"/>
  <c r="O125" i="11"/>
  <c r="P124" i="11"/>
  <c r="O124" i="11"/>
  <c r="P123" i="11"/>
  <c r="O123" i="11"/>
  <c r="P122" i="11"/>
  <c r="O122" i="11"/>
  <c r="P121" i="11"/>
  <c r="O121" i="11"/>
  <c r="N119" i="11"/>
  <c r="J119" i="11"/>
  <c r="H119" i="11"/>
  <c r="Y11" i="11" s="1"/>
  <c r="V11" i="11"/>
  <c r="U11" i="11"/>
  <c r="P112" i="11"/>
  <c r="O112" i="11"/>
  <c r="P111" i="11"/>
  <c r="O111" i="11"/>
  <c r="P110" i="11"/>
  <c r="O110" i="11"/>
  <c r="P109" i="11"/>
  <c r="O109" i="11"/>
  <c r="P108" i="11"/>
  <c r="O108" i="11"/>
  <c r="P107" i="11"/>
  <c r="O107" i="11"/>
  <c r="P106" i="11"/>
  <c r="O106" i="11"/>
  <c r="P105" i="11"/>
  <c r="O105" i="11"/>
  <c r="P104" i="11"/>
  <c r="O104" i="11"/>
  <c r="P103" i="11"/>
  <c r="O103" i="11"/>
  <c r="P102" i="11"/>
  <c r="O102" i="11"/>
  <c r="P101" i="11"/>
  <c r="O101" i="11"/>
  <c r="P100" i="11"/>
  <c r="O100" i="11"/>
  <c r="P99" i="11"/>
  <c r="O99" i="11"/>
  <c r="N97" i="11"/>
  <c r="X5" i="11"/>
  <c r="H97" i="11"/>
  <c r="Y5" i="11" s="1"/>
  <c r="T5" i="11"/>
  <c r="P90" i="11"/>
  <c r="O90" i="11"/>
  <c r="P89" i="11"/>
  <c r="O89" i="11"/>
  <c r="P88" i="11"/>
  <c r="O88" i="11"/>
  <c r="P87" i="11"/>
  <c r="O87" i="11"/>
  <c r="P86" i="11"/>
  <c r="O86" i="11"/>
  <c r="P85" i="11"/>
  <c r="O85" i="11"/>
  <c r="P84" i="11"/>
  <c r="O84" i="11"/>
  <c r="P83" i="11"/>
  <c r="O83" i="11"/>
  <c r="P82" i="11"/>
  <c r="O82" i="11"/>
  <c r="P81" i="11"/>
  <c r="O81" i="11"/>
  <c r="P80" i="11"/>
  <c r="O80" i="11"/>
  <c r="P79" i="11"/>
  <c r="O79" i="11"/>
  <c r="P78" i="11"/>
  <c r="O78" i="11"/>
  <c r="P77" i="11"/>
  <c r="O77" i="11"/>
  <c r="N75" i="11"/>
  <c r="X13" i="11"/>
  <c r="V13" i="11"/>
  <c r="P67" i="11"/>
  <c r="O67" i="11"/>
  <c r="P66" i="11"/>
  <c r="O66" i="11"/>
  <c r="P65" i="11"/>
  <c r="O65" i="11"/>
  <c r="P64" i="11"/>
  <c r="O64" i="11"/>
  <c r="P63" i="11"/>
  <c r="O63" i="11"/>
  <c r="P62" i="11"/>
  <c r="O62" i="11"/>
  <c r="P61" i="11"/>
  <c r="O61" i="11"/>
  <c r="P60" i="11"/>
  <c r="O60" i="11"/>
  <c r="P59" i="11"/>
  <c r="O59" i="11"/>
  <c r="P58" i="11"/>
  <c r="O58" i="11"/>
  <c r="P57" i="11"/>
  <c r="O57" i="11"/>
  <c r="P56" i="11"/>
  <c r="O56" i="11"/>
  <c r="P55" i="11"/>
  <c r="O55" i="11"/>
  <c r="N53" i="11"/>
  <c r="X6" i="11"/>
  <c r="H53" i="11"/>
  <c r="Y6" i="11" s="1"/>
  <c r="V6" i="11"/>
  <c r="U6" i="11"/>
  <c r="P47" i="11"/>
  <c r="O47" i="11"/>
  <c r="P46" i="11"/>
  <c r="O46" i="11"/>
  <c r="P45" i="11"/>
  <c r="O45" i="11"/>
  <c r="P44" i="11"/>
  <c r="O44" i="11"/>
  <c r="P43" i="11"/>
  <c r="O43" i="11"/>
  <c r="P42" i="11"/>
  <c r="O42" i="11"/>
  <c r="P41" i="11"/>
  <c r="O41" i="11"/>
  <c r="P40" i="11"/>
  <c r="O40" i="11"/>
  <c r="P39" i="11"/>
  <c r="O39" i="11"/>
  <c r="P38" i="11"/>
  <c r="O38" i="11"/>
  <c r="P37" i="11"/>
  <c r="O37" i="11"/>
  <c r="P36" i="11"/>
  <c r="O36" i="11"/>
  <c r="P35" i="11"/>
  <c r="O35" i="11"/>
  <c r="P34" i="11"/>
  <c r="O34" i="11"/>
  <c r="X12" i="11"/>
  <c r="P19" i="11"/>
  <c r="O19" i="11"/>
  <c r="P18" i="11"/>
  <c r="O18" i="11"/>
  <c r="W16" i="11"/>
  <c r="P17" i="11"/>
  <c r="O17" i="11"/>
  <c r="V14" i="11"/>
  <c r="P16" i="11"/>
  <c r="O16" i="11"/>
  <c r="U13" i="11"/>
  <c r="T13" i="11"/>
  <c r="P15" i="11"/>
  <c r="O15" i="11"/>
  <c r="Z17" i="11"/>
  <c r="W17" i="11"/>
  <c r="P14" i="11"/>
  <c r="O14" i="11"/>
  <c r="Z11" i="11"/>
  <c r="P13" i="11"/>
  <c r="O13" i="11"/>
  <c r="P12" i="11"/>
  <c r="O12" i="11"/>
  <c r="X8" i="11"/>
  <c r="U8" i="11"/>
  <c r="P11" i="11"/>
  <c r="O11" i="11"/>
  <c r="U10" i="11"/>
  <c r="P10" i="11"/>
  <c r="O10" i="11"/>
  <c r="P9" i="11"/>
  <c r="O9" i="11"/>
  <c r="Z9" i="11"/>
  <c r="X9" i="11"/>
  <c r="V9" i="11"/>
  <c r="U9" i="11"/>
  <c r="T9" i="11"/>
  <c r="P8" i="11"/>
  <c r="O8" i="11"/>
  <c r="T7" i="11"/>
  <c r="P7" i="11"/>
  <c r="O7" i="11"/>
  <c r="V5" i="11"/>
  <c r="U5" i="11"/>
  <c r="P6" i="11"/>
  <c r="O6" i="11"/>
  <c r="T6" i="11"/>
  <c r="P5" i="11"/>
  <c r="O5" i="11"/>
  <c r="D301" i="10"/>
  <c r="D300" i="10"/>
  <c r="D299" i="10"/>
  <c r="D298" i="10"/>
  <c r="N286" i="10"/>
  <c r="V17" i="10"/>
  <c r="U17" i="10"/>
  <c r="P281" i="10"/>
  <c r="O281" i="10"/>
  <c r="P280" i="10"/>
  <c r="O280" i="10"/>
  <c r="P279" i="10"/>
  <c r="O279" i="10"/>
  <c r="P278" i="10"/>
  <c r="O278" i="10"/>
  <c r="P277" i="10"/>
  <c r="O277" i="10"/>
  <c r="P276" i="10"/>
  <c r="O276" i="10"/>
  <c r="P275" i="10"/>
  <c r="O275" i="10"/>
  <c r="P274" i="10"/>
  <c r="O274" i="10"/>
  <c r="P273" i="10"/>
  <c r="O273" i="10"/>
  <c r="P272" i="10"/>
  <c r="O272" i="10"/>
  <c r="P271" i="10"/>
  <c r="O271" i="10"/>
  <c r="P270" i="10"/>
  <c r="O270" i="10"/>
  <c r="P269" i="10"/>
  <c r="O269" i="10"/>
  <c r="P268" i="10"/>
  <c r="O268" i="10"/>
  <c r="P267" i="10"/>
  <c r="O267" i="10"/>
  <c r="N262" i="10"/>
  <c r="J262" i="10"/>
  <c r="V9" i="10"/>
  <c r="P255" i="10"/>
  <c r="O255" i="10"/>
  <c r="P254" i="10"/>
  <c r="O254" i="10"/>
  <c r="P253" i="10"/>
  <c r="O253" i="10"/>
  <c r="P252" i="10"/>
  <c r="O252" i="10"/>
  <c r="P251" i="10"/>
  <c r="O251" i="10"/>
  <c r="P250" i="10"/>
  <c r="O250" i="10"/>
  <c r="P249" i="10"/>
  <c r="O249" i="10"/>
  <c r="P248" i="10"/>
  <c r="O248" i="10"/>
  <c r="P247" i="10"/>
  <c r="O247" i="10"/>
  <c r="P246" i="10"/>
  <c r="O246" i="10"/>
  <c r="P245" i="10"/>
  <c r="O245" i="10"/>
  <c r="P244" i="10"/>
  <c r="O244" i="10"/>
  <c r="P243" i="10"/>
  <c r="O243" i="10"/>
  <c r="P242" i="10"/>
  <c r="O242" i="10"/>
  <c r="N240" i="10"/>
  <c r="J240" i="10"/>
  <c r="X6" i="10"/>
  <c r="V6" i="10"/>
  <c r="U6" i="10"/>
  <c r="T6" i="10"/>
  <c r="P233" i="10"/>
  <c r="O233" i="10"/>
  <c r="P232" i="10"/>
  <c r="O232" i="10"/>
  <c r="P231" i="10"/>
  <c r="O231" i="10"/>
  <c r="P230" i="10"/>
  <c r="O230" i="10"/>
  <c r="P229" i="10"/>
  <c r="O229" i="10"/>
  <c r="P228" i="10"/>
  <c r="O228" i="10"/>
  <c r="P227" i="10"/>
  <c r="O227" i="10"/>
  <c r="P226" i="10"/>
  <c r="O226" i="10"/>
  <c r="P225" i="10"/>
  <c r="O225" i="10"/>
  <c r="P224" i="10"/>
  <c r="O224" i="10"/>
  <c r="P223" i="10"/>
  <c r="O223" i="10"/>
  <c r="P222" i="10"/>
  <c r="O222" i="10"/>
  <c r="P221" i="10"/>
  <c r="O221" i="10"/>
  <c r="P220" i="10"/>
  <c r="O220" i="10"/>
  <c r="P212" i="10"/>
  <c r="O212" i="10"/>
  <c r="P211" i="10"/>
  <c r="O211" i="10"/>
  <c r="P210" i="10"/>
  <c r="O210" i="10"/>
  <c r="P209" i="10"/>
  <c r="O209" i="10"/>
  <c r="P208" i="10"/>
  <c r="O208" i="10"/>
  <c r="P207" i="10"/>
  <c r="O207" i="10"/>
  <c r="P206" i="10"/>
  <c r="O206" i="10"/>
  <c r="P205" i="10"/>
  <c r="O205" i="10"/>
  <c r="P204" i="10"/>
  <c r="O204" i="10"/>
  <c r="P203" i="10"/>
  <c r="O203" i="10"/>
  <c r="P202" i="10"/>
  <c r="O202" i="10"/>
  <c r="P201" i="10"/>
  <c r="O201" i="10"/>
  <c r="P200" i="10"/>
  <c r="O200" i="10"/>
  <c r="P199" i="10"/>
  <c r="O199" i="10"/>
  <c r="I197" i="10"/>
  <c r="J197" i="10" s="1"/>
  <c r="G197" i="10"/>
  <c r="X15" i="10" s="1"/>
  <c r="F197" i="10"/>
  <c r="W15" i="10" s="1"/>
  <c r="E197" i="10"/>
  <c r="V15" i="10" s="1"/>
  <c r="D197" i="10"/>
  <c r="U15" i="10" s="1"/>
  <c r="T15" i="10"/>
  <c r="P196" i="10"/>
  <c r="O196" i="10"/>
  <c r="P195" i="10"/>
  <c r="O195" i="10"/>
  <c r="P194" i="10"/>
  <c r="O194" i="10"/>
  <c r="P193" i="10"/>
  <c r="O193" i="10"/>
  <c r="P192" i="10"/>
  <c r="O192" i="10"/>
  <c r="P191" i="10"/>
  <c r="O191" i="10"/>
  <c r="P190" i="10"/>
  <c r="O190" i="10"/>
  <c r="P189" i="10"/>
  <c r="O189" i="10"/>
  <c r="P188" i="10"/>
  <c r="O188" i="10"/>
  <c r="P187" i="10"/>
  <c r="O187" i="10"/>
  <c r="P186" i="10"/>
  <c r="O186" i="10"/>
  <c r="P185" i="10"/>
  <c r="O185" i="10"/>
  <c r="J183" i="10"/>
  <c r="W14" i="10"/>
  <c r="U14" i="10"/>
  <c r="P176" i="10"/>
  <c r="O176" i="10"/>
  <c r="P175" i="10"/>
  <c r="O175" i="10"/>
  <c r="P174" i="10"/>
  <c r="O174" i="10"/>
  <c r="P173" i="10"/>
  <c r="O173" i="10"/>
  <c r="P172" i="10"/>
  <c r="O172" i="10"/>
  <c r="P171" i="10"/>
  <c r="O171" i="10"/>
  <c r="P170" i="10"/>
  <c r="O170" i="10"/>
  <c r="P169" i="10"/>
  <c r="O169" i="10"/>
  <c r="P168" i="10"/>
  <c r="O168" i="10"/>
  <c r="P167" i="10"/>
  <c r="O167" i="10"/>
  <c r="P166" i="10"/>
  <c r="P165" i="10"/>
  <c r="O165" i="10"/>
  <c r="P164" i="10"/>
  <c r="O164" i="10"/>
  <c r="P163" i="10"/>
  <c r="O163" i="10"/>
  <c r="Z10" i="10"/>
  <c r="X10" i="10"/>
  <c r="U10" i="10"/>
  <c r="T10" i="10"/>
  <c r="P155" i="10"/>
  <c r="O155" i="10"/>
  <c r="P154" i="10"/>
  <c r="O154" i="10"/>
  <c r="P153" i="10"/>
  <c r="O153" i="10"/>
  <c r="P152" i="10"/>
  <c r="O152" i="10"/>
  <c r="P151" i="10"/>
  <c r="O151" i="10"/>
  <c r="P150" i="10"/>
  <c r="O150" i="10"/>
  <c r="P149" i="10"/>
  <c r="O149" i="10"/>
  <c r="P148" i="10"/>
  <c r="O148" i="10"/>
  <c r="P147" i="10"/>
  <c r="O147" i="10"/>
  <c r="P146" i="10"/>
  <c r="O146" i="10"/>
  <c r="P145" i="10"/>
  <c r="O145" i="10"/>
  <c r="P144" i="10"/>
  <c r="O144" i="10"/>
  <c r="P143" i="10"/>
  <c r="O143" i="10"/>
  <c r="P142" i="10"/>
  <c r="O142" i="10"/>
  <c r="P141" i="10"/>
  <c r="O141" i="10"/>
  <c r="N139" i="10"/>
  <c r="J139" i="10"/>
  <c r="X11" i="10"/>
  <c r="T11" i="10"/>
  <c r="P133" i="10"/>
  <c r="O133" i="10"/>
  <c r="P132" i="10"/>
  <c r="O132" i="10"/>
  <c r="P131" i="10"/>
  <c r="O131" i="10"/>
  <c r="P130" i="10"/>
  <c r="O130" i="10"/>
  <c r="P129" i="10"/>
  <c r="O129" i="10"/>
  <c r="P128" i="10"/>
  <c r="O128" i="10"/>
  <c r="P127" i="10"/>
  <c r="O127" i="10"/>
  <c r="P126" i="10"/>
  <c r="O126" i="10"/>
  <c r="P125" i="10"/>
  <c r="O125" i="10"/>
  <c r="P124" i="10"/>
  <c r="O124" i="10"/>
  <c r="P123" i="10"/>
  <c r="O123" i="10"/>
  <c r="P122" i="10"/>
  <c r="O122" i="10"/>
  <c r="P121" i="10"/>
  <c r="O121" i="10"/>
  <c r="P120" i="10"/>
  <c r="O120" i="10"/>
  <c r="Z16" i="10"/>
  <c r="X16" i="10"/>
  <c r="V16" i="10"/>
  <c r="U16" i="10"/>
  <c r="T16" i="10"/>
  <c r="P111" i="10"/>
  <c r="O111" i="10"/>
  <c r="P110" i="10"/>
  <c r="O110" i="10"/>
  <c r="P109" i="10"/>
  <c r="O109" i="10"/>
  <c r="P108" i="10"/>
  <c r="O108" i="10"/>
  <c r="P107" i="10"/>
  <c r="O107" i="10"/>
  <c r="P106" i="10"/>
  <c r="O106" i="10"/>
  <c r="P105" i="10"/>
  <c r="O105" i="10"/>
  <c r="P104" i="10"/>
  <c r="O104" i="10"/>
  <c r="P103" i="10"/>
  <c r="O103" i="10"/>
  <c r="P102" i="10"/>
  <c r="O102" i="10"/>
  <c r="P101" i="10"/>
  <c r="O101" i="10"/>
  <c r="P100" i="10"/>
  <c r="O100" i="10"/>
  <c r="P99" i="10"/>
  <c r="O99" i="10"/>
  <c r="P98" i="10"/>
  <c r="O98" i="10"/>
  <c r="H96" i="10"/>
  <c r="Y5" i="10" s="1"/>
  <c r="P89" i="10"/>
  <c r="P88" i="10"/>
  <c r="P87" i="10"/>
  <c r="P86" i="10"/>
  <c r="P85" i="10"/>
  <c r="P84" i="10"/>
  <c r="P83" i="10"/>
  <c r="P82" i="10"/>
  <c r="O82" i="10"/>
  <c r="P81" i="10"/>
  <c r="O81" i="10"/>
  <c r="P80" i="10"/>
  <c r="P79" i="10"/>
  <c r="O79" i="10"/>
  <c r="P78" i="10"/>
  <c r="P77" i="10"/>
  <c r="O77" i="10"/>
  <c r="P76" i="10"/>
  <c r="O76" i="10"/>
  <c r="N74" i="10"/>
  <c r="J74" i="10"/>
  <c r="X8" i="10"/>
  <c r="P68" i="10"/>
  <c r="O68" i="10"/>
  <c r="P67" i="10"/>
  <c r="O67" i="10"/>
  <c r="P66" i="10"/>
  <c r="O66" i="10"/>
  <c r="P65" i="10"/>
  <c r="O65" i="10"/>
  <c r="P64" i="10"/>
  <c r="O64" i="10"/>
  <c r="P63" i="10"/>
  <c r="O63" i="10"/>
  <c r="P62" i="10"/>
  <c r="O62" i="10"/>
  <c r="P61" i="10"/>
  <c r="O61" i="10"/>
  <c r="P60" i="10"/>
  <c r="O60" i="10"/>
  <c r="P59" i="10"/>
  <c r="O59" i="10"/>
  <c r="P58" i="10"/>
  <c r="O58" i="10"/>
  <c r="P57" i="10"/>
  <c r="O57" i="10"/>
  <c r="P56" i="10"/>
  <c r="O56" i="10"/>
  <c r="P55" i="10"/>
  <c r="O55" i="10"/>
  <c r="H53" i="10"/>
  <c r="Y13" i="10" s="1"/>
  <c r="V13" i="10"/>
  <c r="U13" i="10"/>
  <c r="P47" i="10"/>
  <c r="O47" i="10"/>
  <c r="P46" i="10"/>
  <c r="O46" i="10"/>
  <c r="P45" i="10"/>
  <c r="O45" i="10"/>
  <c r="P44" i="10"/>
  <c r="O44" i="10"/>
  <c r="P43" i="10"/>
  <c r="O43" i="10"/>
  <c r="P42" i="10"/>
  <c r="O42" i="10"/>
  <c r="P41" i="10"/>
  <c r="O41" i="10"/>
  <c r="P40" i="10"/>
  <c r="O40" i="10"/>
  <c r="P39" i="10"/>
  <c r="O39" i="10"/>
  <c r="P38" i="10"/>
  <c r="O38" i="10"/>
  <c r="P37" i="10"/>
  <c r="O37" i="10"/>
  <c r="P36" i="10"/>
  <c r="O36" i="10"/>
  <c r="P35" i="10"/>
  <c r="O35" i="10"/>
  <c r="P34" i="10"/>
  <c r="O34" i="10"/>
  <c r="Z12" i="10"/>
  <c r="P19" i="10"/>
  <c r="O19" i="10"/>
  <c r="P18" i="10"/>
  <c r="O18" i="10"/>
  <c r="W16" i="10"/>
  <c r="P17" i="10"/>
  <c r="O17" i="10"/>
  <c r="X17" i="10"/>
  <c r="W17" i="10"/>
  <c r="T17" i="10"/>
  <c r="P16" i="10"/>
  <c r="O16" i="10"/>
  <c r="Z9" i="10"/>
  <c r="X9" i="10"/>
  <c r="W9" i="10"/>
  <c r="U9" i="10"/>
  <c r="T9" i="10"/>
  <c r="P15" i="10"/>
  <c r="O15" i="10"/>
  <c r="V10" i="10"/>
  <c r="P14" i="10"/>
  <c r="O14" i="10"/>
  <c r="P13" i="10"/>
  <c r="O13" i="10"/>
  <c r="X13" i="10"/>
  <c r="W13" i="10"/>
  <c r="T13" i="10"/>
  <c r="P12" i="10"/>
  <c r="O12" i="10"/>
  <c r="V14" i="10"/>
  <c r="P11" i="10"/>
  <c r="O11" i="10"/>
  <c r="P10" i="10"/>
  <c r="O10" i="10"/>
  <c r="Z7" i="10"/>
  <c r="X7" i="10"/>
  <c r="W7" i="10"/>
  <c r="V7" i="10"/>
  <c r="U7" i="10"/>
  <c r="T7" i="10"/>
  <c r="P9" i="10"/>
  <c r="O9" i="10"/>
  <c r="P8" i="10"/>
  <c r="O8" i="10"/>
  <c r="Z8" i="10"/>
  <c r="V8" i="10"/>
  <c r="U8" i="10"/>
  <c r="T8" i="10"/>
  <c r="P7" i="10"/>
  <c r="O7" i="10"/>
  <c r="Z11" i="10"/>
  <c r="V11" i="10"/>
  <c r="U11" i="10"/>
  <c r="P6" i="10"/>
  <c r="O6" i="10"/>
  <c r="Z6" i="10"/>
  <c r="P5" i="10"/>
  <c r="O5" i="10"/>
  <c r="D200" i="9"/>
  <c r="D199" i="9"/>
  <c r="D198" i="9"/>
  <c r="D197" i="9"/>
  <c r="I185" i="9"/>
  <c r="N185" i="9" s="1"/>
  <c r="G185" i="9"/>
  <c r="F185" i="9"/>
  <c r="E185" i="9"/>
  <c r="V14" i="9" s="1"/>
  <c r="D185" i="9"/>
  <c r="U14" i="9" s="1"/>
  <c r="C185" i="9"/>
  <c r="T14" i="9" s="1"/>
  <c r="P184" i="9"/>
  <c r="O184" i="9"/>
  <c r="P183" i="9"/>
  <c r="O183" i="9"/>
  <c r="P182" i="9"/>
  <c r="O182" i="9"/>
  <c r="P181" i="9"/>
  <c r="O181" i="9"/>
  <c r="P180" i="9"/>
  <c r="O180" i="9"/>
  <c r="P179" i="9"/>
  <c r="O179" i="9"/>
  <c r="P178" i="9"/>
  <c r="O178" i="9"/>
  <c r="P177" i="9"/>
  <c r="O177" i="9"/>
  <c r="P176" i="9"/>
  <c r="O176" i="9"/>
  <c r="P175" i="9"/>
  <c r="O175" i="9"/>
  <c r="P174" i="9"/>
  <c r="O174" i="9"/>
  <c r="P173" i="9"/>
  <c r="O173" i="9"/>
  <c r="I171" i="9"/>
  <c r="N171" i="9" s="1"/>
  <c r="G171" i="9"/>
  <c r="X17" i="9" s="1"/>
  <c r="F171" i="9"/>
  <c r="E171" i="9"/>
  <c r="V17" i="9" s="1"/>
  <c r="D171" i="9"/>
  <c r="U17" i="9" s="1"/>
  <c r="C171" i="9"/>
  <c r="T17" i="9" s="1"/>
  <c r="P170" i="9"/>
  <c r="O170" i="9"/>
  <c r="P169" i="9"/>
  <c r="O169" i="9"/>
  <c r="P168" i="9"/>
  <c r="O168" i="9"/>
  <c r="P167" i="9"/>
  <c r="O167" i="9"/>
  <c r="P166" i="9"/>
  <c r="O166" i="9"/>
  <c r="P165" i="9"/>
  <c r="O165" i="9"/>
  <c r="P164" i="9"/>
  <c r="O164" i="9"/>
  <c r="P163" i="9"/>
  <c r="O163" i="9"/>
  <c r="P162" i="9"/>
  <c r="O162" i="9"/>
  <c r="P161" i="9"/>
  <c r="O161" i="9"/>
  <c r="P160" i="9"/>
  <c r="O160" i="9"/>
  <c r="P159" i="9"/>
  <c r="O159" i="9"/>
  <c r="I157" i="9"/>
  <c r="J157" i="9" s="1"/>
  <c r="G157" i="9"/>
  <c r="F157" i="9"/>
  <c r="E157" i="9"/>
  <c r="D157" i="9"/>
  <c r="C157" i="9"/>
  <c r="T12" i="9" s="1"/>
  <c r="P156" i="9"/>
  <c r="O156" i="9"/>
  <c r="P155" i="9"/>
  <c r="O155" i="9"/>
  <c r="P154" i="9"/>
  <c r="O154" i="9"/>
  <c r="P153" i="9"/>
  <c r="O153" i="9"/>
  <c r="P152" i="9"/>
  <c r="O152" i="9"/>
  <c r="P151" i="9"/>
  <c r="O151" i="9"/>
  <c r="P150" i="9"/>
  <c r="O150" i="9"/>
  <c r="P149" i="9"/>
  <c r="O149" i="9"/>
  <c r="P148" i="9"/>
  <c r="O148" i="9"/>
  <c r="P147" i="9"/>
  <c r="O147" i="9"/>
  <c r="P146" i="9"/>
  <c r="O146" i="9"/>
  <c r="P145" i="9"/>
  <c r="O145" i="9"/>
  <c r="I143" i="9"/>
  <c r="J143" i="9" s="1"/>
  <c r="G143" i="9"/>
  <c r="F143" i="9"/>
  <c r="W9" i="9" s="1"/>
  <c r="E143" i="9"/>
  <c r="V9" i="9" s="1"/>
  <c r="D143" i="9"/>
  <c r="U9" i="9" s="1"/>
  <c r="C143" i="9"/>
  <c r="T9" i="9" s="1"/>
  <c r="P142" i="9"/>
  <c r="O142" i="9"/>
  <c r="P141" i="9"/>
  <c r="O141" i="9"/>
  <c r="P140" i="9"/>
  <c r="O140" i="9"/>
  <c r="P139" i="9"/>
  <c r="O139" i="9"/>
  <c r="P138" i="9"/>
  <c r="O138" i="9"/>
  <c r="P137" i="9"/>
  <c r="O137" i="9"/>
  <c r="P136" i="9"/>
  <c r="O136" i="9"/>
  <c r="P135" i="9"/>
  <c r="O135" i="9"/>
  <c r="P134" i="9"/>
  <c r="O134" i="9"/>
  <c r="P133" i="9"/>
  <c r="O133" i="9"/>
  <c r="P132" i="9"/>
  <c r="O132" i="9"/>
  <c r="P131" i="9"/>
  <c r="O131" i="9"/>
  <c r="I129" i="9"/>
  <c r="N129" i="9" s="1"/>
  <c r="G129" i="9"/>
  <c r="X5" i="9" s="1"/>
  <c r="F129" i="9"/>
  <c r="W5" i="9" s="1"/>
  <c r="E129" i="9"/>
  <c r="V5" i="9" s="1"/>
  <c r="D129" i="9"/>
  <c r="U5" i="9" s="1"/>
  <c r="C129" i="9"/>
  <c r="T5" i="9" s="1"/>
  <c r="P128" i="9"/>
  <c r="O128" i="9"/>
  <c r="P127" i="9"/>
  <c r="O127" i="9"/>
  <c r="P126" i="9"/>
  <c r="O126" i="9"/>
  <c r="P125" i="9"/>
  <c r="O125" i="9"/>
  <c r="P124" i="9"/>
  <c r="O124" i="9"/>
  <c r="P123" i="9"/>
  <c r="O123" i="9"/>
  <c r="P122" i="9"/>
  <c r="O122" i="9"/>
  <c r="P121" i="9"/>
  <c r="O121" i="9"/>
  <c r="P120" i="9"/>
  <c r="O120" i="9"/>
  <c r="P119" i="9"/>
  <c r="O119" i="9"/>
  <c r="P118" i="9"/>
  <c r="O118" i="9"/>
  <c r="P117" i="9"/>
  <c r="O117" i="9"/>
  <c r="I115" i="9"/>
  <c r="N115" i="9" s="1"/>
  <c r="G115" i="9"/>
  <c r="X13" i="9" s="1"/>
  <c r="F115" i="9"/>
  <c r="E115" i="9"/>
  <c r="V13" i="9" s="1"/>
  <c r="D115" i="9"/>
  <c r="U13" i="9" s="1"/>
  <c r="C115" i="9"/>
  <c r="T13" i="9" s="1"/>
  <c r="P109" i="9"/>
  <c r="O109" i="9"/>
  <c r="P108" i="9"/>
  <c r="O108" i="9"/>
  <c r="P107" i="9"/>
  <c r="O107" i="9"/>
  <c r="P106" i="9"/>
  <c r="O106" i="9"/>
  <c r="P105" i="9"/>
  <c r="O105" i="9"/>
  <c r="P104" i="9"/>
  <c r="O104" i="9"/>
  <c r="P103" i="9"/>
  <c r="O103" i="9"/>
  <c r="I101" i="9"/>
  <c r="N101" i="9" s="1"/>
  <c r="G101" i="9"/>
  <c r="X15" i="9" s="1"/>
  <c r="F101" i="9"/>
  <c r="E101" i="9"/>
  <c r="V15" i="9" s="1"/>
  <c r="D101" i="9"/>
  <c r="U15" i="9" s="1"/>
  <c r="C101" i="9"/>
  <c r="T15" i="9" s="1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I87" i="9"/>
  <c r="N87" i="9" s="1"/>
  <c r="G87" i="9"/>
  <c r="X10" i="9" s="1"/>
  <c r="F87" i="9"/>
  <c r="W10" i="9" s="1"/>
  <c r="E87" i="9"/>
  <c r="V10" i="9" s="1"/>
  <c r="D87" i="9"/>
  <c r="U10" i="9" s="1"/>
  <c r="C87" i="9"/>
  <c r="T10" i="9" s="1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I73" i="9"/>
  <c r="Z6" i="9" s="1"/>
  <c r="G73" i="9"/>
  <c r="F73" i="9"/>
  <c r="W6" i="9" s="1"/>
  <c r="E73" i="9"/>
  <c r="V6" i="9" s="1"/>
  <c r="D73" i="9"/>
  <c r="U6" i="9" s="1"/>
  <c r="C73" i="9"/>
  <c r="T6" i="9" s="1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P62" i="9"/>
  <c r="O62" i="9"/>
  <c r="P61" i="9"/>
  <c r="O61" i="9"/>
  <c r="I59" i="9"/>
  <c r="J59" i="9" s="1"/>
  <c r="G59" i="9"/>
  <c r="F59" i="9"/>
  <c r="W7" i="9" s="1"/>
  <c r="E59" i="9"/>
  <c r="V7" i="9" s="1"/>
  <c r="D59" i="9"/>
  <c r="U7" i="9" s="1"/>
  <c r="C59" i="9"/>
  <c r="P58" i="9"/>
  <c r="O58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I45" i="9"/>
  <c r="N45" i="9" s="1"/>
  <c r="G45" i="9"/>
  <c r="X11" i="9" s="1"/>
  <c r="F45" i="9"/>
  <c r="E45" i="9"/>
  <c r="V11" i="9" s="1"/>
  <c r="D45" i="9"/>
  <c r="U11" i="9" s="1"/>
  <c r="C45" i="9"/>
  <c r="T11" i="9" s="1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I31" i="9"/>
  <c r="N31" i="9" s="1"/>
  <c r="G31" i="9"/>
  <c r="X8" i="9" s="1"/>
  <c r="F31" i="9"/>
  <c r="E31" i="9"/>
  <c r="V8" i="9" s="1"/>
  <c r="D31" i="9"/>
  <c r="U8" i="9" s="1"/>
  <c r="C31" i="9"/>
  <c r="T8" i="9" s="1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I17" i="9"/>
  <c r="N17" i="9" s="1"/>
  <c r="G17" i="9"/>
  <c r="X16" i="9" s="1"/>
  <c r="F17" i="9"/>
  <c r="E17" i="9"/>
  <c r="V16" i="9" s="1"/>
  <c r="D17" i="9"/>
  <c r="U16" i="9" s="1"/>
  <c r="C17" i="9"/>
  <c r="T16" i="9" s="1"/>
  <c r="P16" i="9"/>
  <c r="O16" i="9"/>
  <c r="Z15" i="9"/>
  <c r="P15" i="9"/>
  <c r="O15" i="9"/>
  <c r="X14" i="9"/>
  <c r="W14" i="9"/>
  <c r="P14" i="9"/>
  <c r="O14" i="9"/>
  <c r="P13" i="9"/>
  <c r="O13" i="9"/>
  <c r="V12" i="9"/>
  <c r="U12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D302" i="8"/>
  <c r="D301" i="8"/>
  <c r="D300" i="8"/>
  <c r="J287" i="8"/>
  <c r="H287" i="8"/>
  <c r="Y16" i="8" s="1"/>
  <c r="V16" i="8"/>
  <c r="T16" i="8"/>
  <c r="P281" i="8"/>
  <c r="O281" i="8"/>
  <c r="P280" i="8"/>
  <c r="O280" i="8"/>
  <c r="P279" i="8"/>
  <c r="O279" i="8"/>
  <c r="P278" i="8"/>
  <c r="O278" i="8"/>
  <c r="P277" i="8"/>
  <c r="O277" i="8"/>
  <c r="P276" i="8"/>
  <c r="O276" i="8"/>
  <c r="P275" i="8"/>
  <c r="O275" i="8"/>
  <c r="P274" i="8"/>
  <c r="O274" i="8"/>
  <c r="P273" i="8"/>
  <c r="O273" i="8"/>
  <c r="P272" i="8"/>
  <c r="O272" i="8"/>
  <c r="P271" i="8"/>
  <c r="O271" i="8"/>
  <c r="P270" i="8"/>
  <c r="O270" i="8"/>
  <c r="P269" i="8"/>
  <c r="O269" i="8"/>
  <c r="P268" i="8"/>
  <c r="O268" i="8"/>
  <c r="N263" i="8"/>
  <c r="J263" i="8"/>
  <c r="W13" i="8"/>
  <c r="U13" i="8"/>
  <c r="T13" i="8"/>
  <c r="P256" i="8"/>
  <c r="O256" i="8"/>
  <c r="P255" i="8"/>
  <c r="O255" i="8"/>
  <c r="P254" i="8"/>
  <c r="O254" i="8"/>
  <c r="P253" i="8"/>
  <c r="O253" i="8"/>
  <c r="P252" i="8"/>
  <c r="O252" i="8"/>
  <c r="P251" i="8"/>
  <c r="O251" i="8"/>
  <c r="P250" i="8"/>
  <c r="O250" i="8"/>
  <c r="P249" i="8"/>
  <c r="O249" i="8"/>
  <c r="P248" i="8"/>
  <c r="O248" i="8"/>
  <c r="P247" i="8"/>
  <c r="O247" i="8"/>
  <c r="P246" i="8"/>
  <c r="O246" i="8"/>
  <c r="P245" i="8"/>
  <c r="O245" i="8"/>
  <c r="P244" i="8"/>
  <c r="O244" i="8"/>
  <c r="P243" i="8"/>
  <c r="O243" i="8"/>
  <c r="N241" i="8"/>
  <c r="V5" i="8"/>
  <c r="U5" i="8"/>
  <c r="T5" i="8"/>
  <c r="P234" i="8"/>
  <c r="O234" i="8"/>
  <c r="P233" i="8"/>
  <c r="O233" i="8"/>
  <c r="P232" i="8"/>
  <c r="O232" i="8"/>
  <c r="P231" i="8"/>
  <c r="O231" i="8"/>
  <c r="P230" i="8"/>
  <c r="O230" i="8"/>
  <c r="P229" i="8"/>
  <c r="O229" i="8"/>
  <c r="P228" i="8"/>
  <c r="O228" i="8"/>
  <c r="P227" i="8"/>
  <c r="O227" i="8"/>
  <c r="P226" i="8"/>
  <c r="O226" i="8"/>
  <c r="P225" i="8"/>
  <c r="O225" i="8"/>
  <c r="P224" i="8"/>
  <c r="O224" i="8"/>
  <c r="P223" i="8"/>
  <c r="O223" i="8"/>
  <c r="P222" i="8"/>
  <c r="O222" i="8"/>
  <c r="P221" i="8"/>
  <c r="O221" i="8"/>
  <c r="N219" i="8"/>
  <c r="X11" i="8"/>
  <c r="M219" i="8"/>
  <c r="V11" i="8"/>
  <c r="T11" i="8"/>
  <c r="P212" i="8"/>
  <c r="O212" i="8"/>
  <c r="P211" i="8"/>
  <c r="O211" i="8"/>
  <c r="P210" i="8"/>
  <c r="O210" i="8"/>
  <c r="P209" i="8"/>
  <c r="O209" i="8"/>
  <c r="P208" i="8"/>
  <c r="O208" i="8"/>
  <c r="P207" i="8"/>
  <c r="O207" i="8"/>
  <c r="P206" i="8"/>
  <c r="O206" i="8"/>
  <c r="P205" i="8"/>
  <c r="O205" i="8"/>
  <c r="P204" i="8"/>
  <c r="O204" i="8"/>
  <c r="P203" i="8"/>
  <c r="O203" i="8"/>
  <c r="P202" i="8"/>
  <c r="O202" i="8"/>
  <c r="P201" i="8"/>
  <c r="O201" i="8"/>
  <c r="P200" i="8"/>
  <c r="O200" i="8"/>
  <c r="P199" i="8"/>
  <c r="O199" i="8"/>
  <c r="J197" i="8"/>
  <c r="X6" i="8"/>
  <c r="T6" i="8"/>
  <c r="P190" i="8"/>
  <c r="O190" i="8"/>
  <c r="P189" i="8"/>
  <c r="O189" i="8"/>
  <c r="P188" i="8"/>
  <c r="O188" i="8"/>
  <c r="P187" i="8"/>
  <c r="O187" i="8"/>
  <c r="P186" i="8"/>
  <c r="O186" i="8"/>
  <c r="P185" i="8"/>
  <c r="O185" i="8"/>
  <c r="P184" i="8"/>
  <c r="O184" i="8"/>
  <c r="P183" i="8"/>
  <c r="O183" i="8"/>
  <c r="P182" i="8"/>
  <c r="O182" i="8"/>
  <c r="P181" i="8"/>
  <c r="O181" i="8"/>
  <c r="P180" i="8"/>
  <c r="P179" i="8"/>
  <c r="O179" i="8"/>
  <c r="P178" i="8"/>
  <c r="O178" i="8"/>
  <c r="P177" i="8"/>
  <c r="O177" i="8"/>
  <c r="I175" i="8"/>
  <c r="N175" i="8" s="1"/>
  <c r="G175" i="8"/>
  <c r="X17" i="8" s="1"/>
  <c r="F175" i="8"/>
  <c r="W17" i="8" s="1"/>
  <c r="E175" i="8"/>
  <c r="V17" i="8" s="1"/>
  <c r="D175" i="8"/>
  <c r="U17" i="8" s="1"/>
  <c r="C175" i="8"/>
  <c r="T17" i="8" s="1"/>
  <c r="P170" i="8"/>
  <c r="O170" i="8"/>
  <c r="P169" i="8"/>
  <c r="O169" i="8"/>
  <c r="P168" i="8"/>
  <c r="O168" i="8"/>
  <c r="P167" i="8"/>
  <c r="O167" i="8"/>
  <c r="P166" i="8"/>
  <c r="O166" i="8"/>
  <c r="P165" i="8"/>
  <c r="O165" i="8"/>
  <c r="P164" i="8"/>
  <c r="O164" i="8"/>
  <c r="P163" i="8"/>
  <c r="O163" i="8"/>
  <c r="N161" i="8"/>
  <c r="M161" i="8"/>
  <c r="P154" i="8"/>
  <c r="O154" i="8"/>
  <c r="P153" i="8"/>
  <c r="O153" i="8"/>
  <c r="P152" i="8"/>
  <c r="O152" i="8"/>
  <c r="P151" i="8"/>
  <c r="O151" i="8"/>
  <c r="P150" i="8"/>
  <c r="O150" i="8"/>
  <c r="P149" i="8"/>
  <c r="O149" i="8"/>
  <c r="P148" i="8"/>
  <c r="O148" i="8"/>
  <c r="P147" i="8"/>
  <c r="O147" i="8"/>
  <c r="P146" i="8"/>
  <c r="O146" i="8"/>
  <c r="P145" i="8"/>
  <c r="O145" i="8"/>
  <c r="P144" i="8"/>
  <c r="O144" i="8"/>
  <c r="P143" i="8"/>
  <c r="O143" i="8"/>
  <c r="P142" i="8"/>
  <c r="O142" i="8"/>
  <c r="P141" i="8"/>
  <c r="O141" i="8"/>
  <c r="J139" i="8"/>
  <c r="M139" i="8"/>
  <c r="P132" i="8"/>
  <c r="O132" i="8"/>
  <c r="P131" i="8"/>
  <c r="O131" i="8"/>
  <c r="P130" i="8"/>
  <c r="O130" i="8"/>
  <c r="P129" i="8"/>
  <c r="O129" i="8"/>
  <c r="P128" i="8"/>
  <c r="O128" i="8"/>
  <c r="P127" i="8"/>
  <c r="O127" i="8"/>
  <c r="P126" i="8"/>
  <c r="O126" i="8"/>
  <c r="P125" i="8"/>
  <c r="O125" i="8"/>
  <c r="P124" i="8"/>
  <c r="O124" i="8"/>
  <c r="P123" i="8"/>
  <c r="O123" i="8"/>
  <c r="P122" i="8"/>
  <c r="O122" i="8"/>
  <c r="P121" i="8"/>
  <c r="O121" i="8"/>
  <c r="P120" i="8"/>
  <c r="O120" i="8"/>
  <c r="P119" i="8"/>
  <c r="O119" i="8"/>
  <c r="N117" i="8"/>
  <c r="X9" i="8"/>
  <c r="V9" i="8"/>
  <c r="U9" i="8"/>
  <c r="T9" i="8"/>
  <c r="P111" i="8"/>
  <c r="O111" i="8"/>
  <c r="P110" i="8"/>
  <c r="O110" i="8"/>
  <c r="P109" i="8"/>
  <c r="O109" i="8"/>
  <c r="P108" i="8"/>
  <c r="O108" i="8"/>
  <c r="P107" i="8"/>
  <c r="O107" i="8"/>
  <c r="P106" i="8"/>
  <c r="O106" i="8"/>
  <c r="P105" i="8"/>
  <c r="O105" i="8"/>
  <c r="P104" i="8"/>
  <c r="O104" i="8"/>
  <c r="P103" i="8"/>
  <c r="O103" i="8"/>
  <c r="P102" i="8"/>
  <c r="O102" i="8"/>
  <c r="P101" i="8"/>
  <c r="O101" i="8"/>
  <c r="P100" i="8"/>
  <c r="O100" i="8"/>
  <c r="P99" i="8"/>
  <c r="O99" i="8"/>
  <c r="P98" i="8"/>
  <c r="O98" i="8"/>
  <c r="P97" i="8"/>
  <c r="O97" i="8"/>
  <c r="J95" i="8"/>
  <c r="M95" i="8"/>
  <c r="V14" i="8"/>
  <c r="U14" i="8"/>
  <c r="T14" i="8"/>
  <c r="P88" i="8"/>
  <c r="O88" i="8"/>
  <c r="P87" i="8"/>
  <c r="O87" i="8"/>
  <c r="P86" i="8"/>
  <c r="O86" i="8"/>
  <c r="P85" i="8"/>
  <c r="O85" i="8"/>
  <c r="P84" i="8"/>
  <c r="O84" i="8"/>
  <c r="P83" i="8"/>
  <c r="O83" i="8"/>
  <c r="P82" i="8"/>
  <c r="O82" i="8"/>
  <c r="P81" i="8"/>
  <c r="O81" i="8"/>
  <c r="P80" i="8"/>
  <c r="O80" i="8"/>
  <c r="P79" i="8"/>
  <c r="O79" i="8"/>
  <c r="P78" i="8"/>
  <c r="O78" i="8"/>
  <c r="P77" i="8"/>
  <c r="O77" i="8"/>
  <c r="P76" i="8"/>
  <c r="O76" i="8"/>
  <c r="P75" i="8"/>
  <c r="O75" i="8"/>
  <c r="Z12" i="8"/>
  <c r="V12" i="8"/>
  <c r="U12" i="8"/>
  <c r="T12" i="8"/>
  <c r="P67" i="8"/>
  <c r="O67" i="8"/>
  <c r="P66" i="8"/>
  <c r="O66" i="8"/>
  <c r="P65" i="8"/>
  <c r="O65" i="8"/>
  <c r="P64" i="8"/>
  <c r="O64" i="8"/>
  <c r="P63" i="8"/>
  <c r="O63" i="8"/>
  <c r="P62" i="8"/>
  <c r="O62" i="8"/>
  <c r="P61" i="8"/>
  <c r="O61" i="8"/>
  <c r="P60" i="8"/>
  <c r="O60" i="8"/>
  <c r="P59" i="8"/>
  <c r="O59" i="8"/>
  <c r="P58" i="8"/>
  <c r="O58" i="8"/>
  <c r="P57" i="8"/>
  <c r="O57" i="8"/>
  <c r="P56" i="8"/>
  <c r="O56" i="8"/>
  <c r="P55" i="8"/>
  <c r="O55" i="8"/>
  <c r="P54" i="8"/>
  <c r="O54" i="8"/>
  <c r="N52" i="8"/>
  <c r="V7" i="8"/>
  <c r="P46" i="8"/>
  <c r="O46" i="8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N25" i="8"/>
  <c r="J25" i="8"/>
  <c r="M25" i="8"/>
  <c r="P18" i="8"/>
  <c r="O18" i="8"/>
  <c r="P17" i="8"/>
  <c r="O17" i="8"/>
  <c r="U11" i="8"/>
  <c r="P16" i="8"/>
  <c r="O16" i="8"/>
  <c r="P15" i="8"/>
  <c r="O15" i="8"/>
  <c r="U16" i="8"/>
  <c r="P14" i="8"/>
  <c r="O14" i="8"/>
  <c r="Z13" i="8"/>
  <c r="X13" i="8"/>
  <c r="V13" i="8"/>
  <c r="P13" i="8"/>
  <c r="O13" i="8"/>
  <c r="X12" i="8"/>
  <c r="P12" i="8"/>
  <c r="O12" i="8"/>
  <c r="V6" i="8"/>
  <c r="U6" i="8"/>
  <c r="P11" i="8"/>
  <c r="O11" i="8"/>
  <c r="P10" i="8"/>
  <c r="O10" i="8"/>
  <c r="W14" i="8"/>
  <c r="P9" i="8"/>
  <c r="O9" i="8"/>
  <c r="W5" i="8"/>
  <c r="P8" i="8"/>
  <c r="O8" i="8"/>
  <c r="Z7" i="8"/>
  <c r="X7" i="8"/>
  <c r="W7" i="8"/>
  <c r="U7" i="8"/>
  <c r="T7" i="8"/>
  <c r="P7" i="8"/>
  <c r="O7" i="8"/>
  <c r="P6" i="8"/>
  <c r="O6" i="8"/>
  <c r="Z10" i="8"/>
  <c r="X10" i="8"/>
  <c r="V10" i="8"/>
  <c r="P5" i="8"/>
  <c r="O5" i="8"/>
  <c r="D301" i="7"/>
  <c r="D300" i="7"/>
  <c r="D299" i="7"/>
  <c r="D298" i="7"/>
  <c r="J286" i="7"/>
  <c r="W13" i="7"/>
  <c r="V13" i="7"/>
  <c r="U13" i="7"/>
  <c r="T13" i="7"/>
  <c r="P280" i="7"/>
  <c r="O280" i="7"/>
  <c r="P279" i="7"/>
  <c r="O279" i="7"/>
  <c r="P278" i="7"/>
  <c r="O278" i="7"/>
  <c r="P277" i="7"/>
  <c r="O277" i="7"/>
  <c r="P276" i="7"/>
  <c r="O276" i="7"/>
  <c r="P275" i="7"/>
  <c r="O275" i="7"/>
  <c r="P274" i="7"/>
  <c r="O274" i="7"/>
  <c r="P273" i="7"/>
  <c r="O273" i="7"/>
  <c r="P272" i="7"/>
  <c r="O272" i="7"/>
  <c r="P271" i="7"/>
  <c r="O271" i="7"/>
  <c r="P270" i="7"/>
  <c r="O270" i="7"/>
  <c r="P269" i="7"/>
  <c r="O269" i="7"/>
  <c r="P268" i="7"/>
  <c r="O268" i="7"/>
  <c r="P267" i="7"/>
  <c r="O267" i="7"/>
  <c r="N262" i="7"/>
  <c r="W10" i="7"/>
  <c r="U10" i="7"/>
  <c r="P255" i="7"/>
  <c r="O255" i="7"/>
  <c r="P254" i="7"/>
  <c r="O254" i="7"/>
  <c r="P253" i="7"/>
  <c r="O253" i="7"/>
  <c r="P252" i="7"/>
  <c r="O252" i="7"/>
  <c r="P251" i="7"/>
  <c r="O251" i="7"/>
  <c r="P250" i="7"/>
  <c r="O250" i="7"/>
  <c r="P249" i="7"/>
  <c r="O249" i="7"/>
  <c r="P248" i="7"/>
  <c r="O248" i="7"/>
  <c r="P247" i="7"/>
  <c r="O247" i="7"/>
  <c r="P246" i="7"/>
  <c r="O246" i="7"/>
  <c r="P245" i="7"/>
  <c r="O245" i="7"/>
  <c r="P244" i="7"/>
  <c r="O244" i="7"/>
  <c r="P243" i="7"/>
  <c r="O243" i="7"/>
  <c r="N241" i="7"/>
  <c r="J241" i="7"/>
  <c r="H241" i="7"/>
  <c r="Y9" i="7" s="1"/>
  <c r="W9" i="7"/>
  <c r="V9" i="7"/>
  <c r="P233" i="7"/>
  <c r="O233" i="7"/>
  <c r="P232" i="7"/>
  <c r="O232" i="7"/>
  <c r="P231" i="7"/>
  <c r="O231" i="7"/>
  <c r="P230" i="7"/>
  <c r="O230" i="7"/>
  <c r="P229" i="7"/>
  <c r="O229" i="7"/>
  <c r="P228" i="7"/>
  <c r="O228" i="7"/>
  <c r="P227" i="7"/>
  <c r="O227" i="7"/>
  <c r="P226" i="7"/>
  <c r="O226" i="7"/>
  <c r="P225" i="7"/>
  <c r="O225" i="7"/>
  <c r="P224" i="7"/>
  <c r="O224" i="7"/>
  <c r="P223" i="7"/>
  <c r="O223" i="7"/>
  <c r="P222" i="7"/>
  <c r="O222" i="7"/>
  <c r="P221" i="7"/>
  <c r="O221" i="7"/>
  <c r="J219" i="7"/>
  <c r="H219" i="7"/>
  <c r="Y12" i="7" s="1"/>
  <c r="V12" i="7"/>
  <c r="T12" i="7"/>
  <c r="P212" i="7"/>
  <c r="O212" i="7"/>
  <c r="P211" i="7"/>
  <c r="O211" i="7"/>
  <c r="P210" i="7"/>
  <c r="O210" i="7"/>
  <c r="P209" i="7"/>
  <c r="O209" i="7"/>
  <c r="P208" i="7"/>
  <c r="O208" i="7"/>
  <c r="P207" i="7"/>
  <c r="O207" i="7"/>
  <c r="P206" i="7"/>
  <c r="O206" i="7"/>
  <c r="P205" i="7"/>
  <c r="O205" i="7"/>
  <c r="P204" i="7"/>
  <c r="O204" i="7"/>
  <c r="P203" i="7"/>
  <c r="O203" i="7"/>
  <c r="P202" i="7"/>
  <c r="O202" i="7"/>
  <c r="P201" i="7"/>
  <c r="O201" i="7"/>
  <c r="P200" i="7"/>
  <c r="O200" i="7"/>
  <c r="P199" i="7"/>
  <c r="O199" i="7"/>
  <c r="J197" i="7"/>
  <c r="W5" i="7"/>
  <c r="V5" i="7"/>
  <c r="U5" i="7"/>
  <c r="T5" i="7"/>
  <c r="P191" i="7"/>
  <c r="O191" i="7"/>
  <c r="P190" i="7"/>
  <c r="O190" i="7"/>
  <c r="P189" i="7"/>
  <c r="O189" i="7"/>
  <c r="P188" i="7"/>
  <c r="O188" i="7"/>
  <c r="P187" i="7"/>
  <c r="O187" i="7"/>
  <c r="P186" i="7"/>
  <c r="O186" i="7"/>
  <c r="P185" i="7"/>
  <c r="O185" i="7"/>
  <c r="P184" i="7"/>
  <c r="O184" i="7"/>
  <c r="P183" i="7"/>
  <c r="O183" i="7"/>
  <c r="P182" i="7"/>
  <c r="O182" i="7"/>
  <c r="P181" i="7"/>
  <c r="O181" i="7"/>
  <c r="P180" i="7"/>
  <c r="O180" i="7"/>
  <c r="P179" i="7"/>
  <c r="O179" i="7"/>
  <c r="P178" i="7"/>
  <c r="O178" i="7"/>
  <c r="P177" i="7"/>
  <c r="O177" i="7"/>
  <c r="I175" i="7"/>
  <c r="G175" i="7"/>
  <c r="X16" i="7" s="1"/>
  <c r="F175" i="7"/>
  <c r="E175" i="7"/>
  <c r="V16" i="7" s="1"/>
  <c r="D175" i="7"/>
  <c r="U16" i="7" s="1"/>
  <c r="C175" i="7"/>
  <c r="T16" i="7" s="1"/>
  <c r="P174" i="7"/>
  <c r="O174" i="7"/>
  <c r="P173" i="7"/>
  <c r="O173" i="7"/>
  <c r="P172" i="7"/>
  <c r="O172" i="7"/>
  <c r="P171" i="7"/>
  <c r="O171" i="7"/>
  <c r="P170" i="7"/>
  <c r="O170" i="7"/>
  <c r="P169" i="7"/>
  <c r="O169" i="7"/>
  <c r="P168" i="7"/>
  <c r="O168" i="7"/>
  <c r="P167" i="7"/>
  <c r="O167" i="7"/>
  <c r="P166" i="7"/>
  <c r="O166" i="7"/>
  <c r="P165" i="7"/>
  <c r="O165" i="7"/>
  <c r="P164" i="7"/>
  <c r="O164" i="7"/>
  <c r="P163" i="7"/>
  <c r="O163" i="7"/>
  <c r="N161" i="7"/>
  <c r="J161" i="7"/>
  <c r="H161" i="7"/>
  <c r="Y15" i="7" s="1"/>
  <c r="U15" i="7"/>
  <c r="T15" i="7"/>
  <c r="P154" i="7"/>
  <c r="O154" i="7"/>
  <c r="P153" i="7"/>
  <c r="O153" i="7"/>
  <c r="P152" i="7"/>
  <c r="O152" i="7"/>
  <c r="P151" i="7"/>
  <c r="O151" i="7"/>
  <c r="P150" i="7"/>
  <c r="O150" i="7"/>
  <c r="P149" i="7"/>
  <c r="O149" i="7"/>
  <c r="P148" i="7"/>
  <c r="O148" i="7"/>
  <c r="P147" i="7"/>
  <c r="O147" i="7"/>
  <c r="P146" i="7"/>
  <c r="O146" i="7"/>
  <c r="P145" i="7"/>
  <c r="O145" i="7"/>
  <c r="P144" i="7"/>
  <c r="O144" i="7"/>
  <c r="P143" i="7"/>
  <c r="O143" i="7"/>
  <c r="P142" i="7"/>
  <c r="O142" i="7"/>
  <c r="P141" i="7"/>
  <c r="O141" i="7"/>
  <c r="J139" i="7"/>
  <c r="N139" i="7"/>
  <c r="X17" i="7"/>
  <c r="U17" i="7"/>
  <c r="T17" i="7"/>
  <c r="P132" i="7"/>
  <c r="O132" i="7"/>
  <c r="P131" i="7"/>
  <c r="O131" i="7"/>
  <c r="P130" i="7"/>
  <c r="O130" i="7"/>
  <c r="P129" i="7"/>
  <c r="O129" i="7"/>
  <c r="P128" i="7"/>
  <c r="O128" i="7"/>
  <c r="P127" i="7"/>
  <c r="O127" i="7"/>
  <c r="P126" i="7"/>
  <c r="O126" i="7"/>
  <c r="P125" i="7"/>
  <c r="O125" i="7"/>
  <c r="P124" i="7"/>
  <c r="O124" i="7"/>
  <c r="P123" i="7"/>
  <c r="O123" i="7"/>
  <c r="P122" i="7"/>
  <c r="O122" i="7"/>
  <c r="P121" i="7"/>
  <c r="O121" i="7"/>
  <c r="P120" i="7"/>
  <c r="O120" i="7"/>
  <c r="P119" i="7"/>
  <c r="O119" i="7"/>
  <c r="N117" i="7"/>
  <c r="X8" i="7"/>
  <c r="V8" i="7"/>
  <c r="T8" i="7"/>
  <c r="P111" i="7"/>
  <c r="O111" i="7"/>
  <c r="P110" i="7"/>
  <c r="O110" i="7"/>
  <c r="P109" i="7"/>
  <c r="O109" i="7"/>
  <c r="P108" i="7"/>
  <c r="O108" i="7"/>
  <c r="P107" i="7"/>
  <c r="O107" i="7"/>
  <c r="P106" i="7"/>
  <c r="O106" i="7"/>
  <c r="P105" i="7"/>
  <c r="O105" i="7"/>
  <c r="P104" i="7"/>
  <c r="O104" i="7"/>
  <c r="P103" i="7"/>
  <c r="O103" i="7"/>
  <c r="P102" i="7"/>
  <c r="O102" i="7"/>
  <c r="P101" i="7"/>
  <c r="O101" i="7"/>
  <c r="P100" i="7"/>
  <c r="O100" i="7"/>
  <c r="P99" i="7"/>
  <c r="O99" i="7"/>
  <c r="P98" i="7"/>
  <c r="O98" i="7"/>
  <c r="J96" i="7"/>
  <c r="X6" i="7"/>
  <c r="W6" i="7"/>
  <c r="V6" i="7"/>
  <c r="U6" i="7"/>
  <c r="P89" i="7"/>
  <c r="O89" i="7"/>
  <c r="P88" i="7"/>
  <c r="O88" i="7"/>
  <c r="P87" i="7"/>
  <c r="O87" i="7"/>
  <c r="P86" i="7"/>
  <c r="O86" i="7"/>
  <c r="P85" i="7"/>
  <c r="O85" i="7"/>
  <c r="P84" i="7"/>
  <c r="O84" i="7"/>
  <c r="P83" i="7"/>
  <c r="O83" i="7"/>
  <c r="P82" i="7"/>
  <c r="O82" i="7"/>
  <c r="P81" i="7"/>
  <c r="O81" i="7"/>
  <c r="P80" i="7"/>
  <c r="O80" i="7"/>
  <c r="P79" i="7"/>
  <c r="O79" i="7"/>
  <c r="P78" i="7"/>
  <c r="O78" i="7"/>
  <c r="P77" i="7"/>
  <c r="O77" i="7"/>
  <c r="P76" i="7"/>
  <c r="O76" i="7"/>
  <c r="P68" i="7"/>
  <c r="O68" i="7"/>
  <c r="P67" i="7"/>
  <c r="O67" i="7"/>
  <c r="P66" i="7"/>
  <c r="O66" i="7"/>
  <c r="P65" i="7"/>
  <c r="O65" i="7"/>
  <c r="P64" i="7"/>
  <c r="O64" i="7"/>
  <c r="P63" i="7"/>
  <c r="O63" i="7"/>
  <c r="P62" i="7"/>
  <c r="O62" i="7"/>
  <c r="P61" i="7"/>
  <c r="O61" i="7"/>
  <c r="P60" i="7"/>
  <c r="O60" i="7"/>
  <c r="P59" i="7"/>
  <c r="O59" i="7"/>
  <c r="P58" i="7"/>
  <c r="O58" i="7"/>
  <c r="P57" i="7"/>
  <c r="O57" i="7"/>
  <c r="P56" i="7"/>
  <c r="O56" i="7"/>
  <c r="P55" i="7"/>
  <c r="O55" i="7"/>
  <c r="P54" i="7"/>
  <c r="O54" i="7"/>
  <c r="N52" i="7"/>
  <c r="Z7" i="7"/>
  <c r="M52" i="7"/>
  <c r="V7" i="7"/>
  <c r="U7" i="7"/>
  <c r="P46" i="7"/>
  <c r="O46" i="7"/>
  <c r="P45" i="7"/>
  <c r="O45" i="7"/>
  <c r="P44" i="7"/>
  <c r="O44" i="7"/>
  <c r="P43" i="7"/>
  <c r="O43" i="7"/>
  <c r="P42" i="7"/>
  <c r="O42" i="7"/>
  <c r="P41" i="7"/>
  <c r="O41" i="7"/>
  <c r="P40" i="7"/>
  <c r="O40" i="7"/>
  <c r="P39" i="7"/>
  <c r="O39" i="7"/>
  <c r="P38" i="7"/>
  <c r="O38" i="7"/>
  <c r="P37" i="7"/>
  <c r="O37" i="7"/>
  <c r="P36" i="7"/>
  <c r="O36" i="7"/>
  <c r="P35" i="7"/>
  <c r="O35" i="7"/>
  <c r="P34" i="7"/>
  <c r="O34" i="7"/>
  <c r="P33" i="7"/>
  <c r="O33" i="7"/>
  <c r="N24" i="7"/>
  <c r="J24" i="7"/>
  <c r="V14" i="7"/>
  <c r="P18" i="7"/>
  <c r="O18" i="7"/>
  <c r="W17" i="7"/>
  <c r="V17" i="7"/>
  <c r="P17" i="7"/>
  <c r="O17" i="7"/>
  <c r="P16" i="7"/>
  <c r="O16" i="7"/>
  <c r="W12" i="7"/>
  <c r="U12" i="7"/>
  <c r="P15" i="7"/>
  <c r="O15" i="7"/>
  <c r="Z15" i="7"/>
  <c r="W15" i="7"/>
  <c r="V15" i="7"/>
  <c r="P14" i="7"/>
  <c r="O14" i="7"/>
  <c r="P13" i="7"/>
  <c r="O13" i="7"/>
  <c r="X10" i="7"/>
  <c r="V10" i="7"/>
  <c r="T10" i="7"/>
  <c r="P12" i="7"/>
  <c r="O12" i="7"/>
  <c r="Z14" i="7"/>
  <c r="W14" i="7"/>
  <c r="U14" i="7"/>
  <c r="P11" i="7"/>
  <c r="O11" i="7"/>
  <c r="P10" i="7"/>
  <c r="O10" i="7"/>
  <c r="X7" i="7"/>
  <c r="T7" i="7"/>
  <c r="P9" i="7"/>
  <c r="O9" i="7"/>
  <c r="Z9" i="7"/>
  <c r="X9" i="7"/>
  <c r="U9" i="7"/>
  <c r="T9" i="7"/>
  <c r="P8" i="7"/>
  <c r="O8" i="7"/>
  <c r="U8" i="7"/>
  <c r="P7" i="7"/>
  <c r="O7" i="7"/>
  <c r="T6" i="7"/>
  <c r="P6" i="7"/>
  <c r="O6" i="7"/>
  <c r="P5" i="7"/>
  <c r="O5" i="7"/>
  <c r="D302" i="6"/>
  <c r="D301" i="6"/>
  <c r="D300" i="6"/>
  <c r="D299" i="6"/>
  <c r="J287" i="6"/>
  <c r="X13" i="6"/>
  <c r="T13" i="6"/>
  <c r="P282" i="6"/>
  <c r="O282" i="6"/>
  <c r="P281" i="6"/>
  <c r="O281" i="6"/>
  <c r="P280" i="6"/>
  <c r="O280" i="6"/>
  <c r="P279" i="6"/>
  <c r="O279" i="6"/>
  <c r="P278" i="6"/>
  <c r="O278" i="6"/>
  <c r="P277" i="6"/>
  <c r="O277" i="6"/>
  <c r="P276" i="6"/>
  <c r="O276" i="6"/>
  <c r="P275" i="6"/>
  <c r="O275" i="6"/>
  <c r="P274" i="6"/>
  <c r="O274" i="6"/>
  <c r="P273" i="6"/>
  <c r="O273" i="6"/>
  <c r="P272" i="6"/>
  <c r="O272" i="6"/>
  <c r="P271" i="6"/>
  <c r="O271" i="6"/>
  <c r="P270" i="6"/>
  <c r="O270" i="6"/>
  <c r="P269" i="6"/>
  <c r="O269" i="6"/>
  <c r="P268" i="6"/>
  <c r="O268" i="6"/>
  <c r="N263" i="6"/>
  <c r="J263" i="6"/>
  <c r="X15" i="6"/>
  <c r="M263" i="6"/>
  <c r="U15" i="6"/>
  <c r="T15" i="6"/>
  <c r="P255" i="6"/>
  <c r="O255" i="6"/>
  <c r="P254" i="6"/>
  <c r="O254" i="6"/>
  <c r="P253" i="6"/>
  <c r="O253" i="6"/>
  <c r="P252" i="6"/>
  <c r="O252" i="6"/>
  <c r="P251" i="6"/>
  <c r="O251" i="6"/>
  <c r="P250" i="6"/>
  <c r="O250" i="6"/>
  <c r="P249" i="6"/>
  <c r="O249" i="6"/>
  <c r="P248" i="6"/>
  <c r="O248" i="6"/>
  <c r="P247" i="6"/>
  <c r="O247" i="6"/>
  <c r="P246" i="6"/>
  <c r="O246" i="6"/>
  <c r="P245" i="6"/>
  <c r="O245" i="6"/>
  <c r="P244" i="6"/>
  <c r="O244" i="6"/>
  <c r="P243" i="6"/>
  <c r="O243" i="6"/>
  <c r="X5" i="6"/>
  <c r="V5" i="6"/>
  <c r="U5" i="6"/>
  <c r="T5" i="6"/>
  <c r="P235" i="6"/>
  <c r="O235" i="6"/>
  <c r="P234" i="6"/>
  <c r="O234" i="6"/>
  <c r="P233" i="6"/>
  <c r="O233" i="6"/>
  <c r="P232" i="6"/>
  <c r="O232" i="6"/>
  <c r="P231" i="6"/>
  <c r="O231" i="6"/>
  <c r="P230" i="6"/>
  <c r="O230" i="6"/>
  <c r="P229" i="6"/>
  <c r="O229" i="6"/>
  <c r="P228" i="6"/>
  <c r="O228" i="6"/>
  <c r="P227" i="6"/>
  <c r="O227" i="6"/>
  <c r="P226" i="6"/>
  <c r="O226" i="6"/>
  <c r="P225" i="6"/>
  <c r="O225" i="6"/>
  <c r="P224" i="6"/>
  <c r="O224" i="6"/>
  <c r="P223" i="6"/>
  <c r="O223" i="6"/>
  <c r="P222" i="6"/>
  <c r="O222" i="6"/>
  <c r="P221" i="6"/>
  <c r="O221" i="6"/>
  <c r="N219" i="6"/>
  <c r="X12" i="6"/>
  <c r="T12" i="6"/>
  <c r="P212" i="6"/>
  <c r="O212" i="6"/>
  <c r="P211" i="6"/>
  <c r="O211" i="6"/>
  <c r="P210" i="6"/>
  <c r="O210" i="6"/>
  <c r="P209" i="6"/>
  <c r="O209" i="6"/>
  <c r="P208" i="6"/>
  <c r="O208" i="6"/>
  <c r="P207" i="6"/>
  <c r="O207" i="6"/>
  <c r="P206" i="6"/>
  <c r="O206" i="6"/>
  <c r="P205" i="6"/>
  <c r="O205" i="6"/>
  <c r="P204" i="6"/>
  <c r="O204" i="6"/>
  <c r="P203" i="6"/>
  <c r="O203" i="6"/>
  <c r="P202" i="6"/>
  <c r="O202" i="6"/>
  <c r="P201" i="6"/>
  <c r="O201" i="6"/>
  <c r="P200" i="6"/>
  <c r="O200" i="6"/>
  <c r="P199" i="6"/>
  <c r="O199" i="6"/>
  <c r="X6" i="6"/>
  <c r="H197" i="6"/>
  <c r="Y6" i="6" s="1"/>
  <c r="V6" i="6"/>
  <c r="U6" i="6"/>
  <c r="T6" i="6"/>
  <c r="P191" i="6"/>
  <c r="O191" i="6"/>
  <c r="P190" i="6"/>
  <c r="O190" i="6"/>
  <c r="P189" i="6"/>
  <c r="O189" i="6"/>
  <c r="P188" i="6"/>
  <c r="O188" i="6"/>
  <c r="P187" i="6"/>
  <c r="O187" i="6"/>
  <c r="P186" i="6"/>
  <c r="O186" i="6"/>
  <c r="P185" i="6"/>
  <c r="O185" i="6"/>
  <c r="P184" i="6"/>
  <c r="O184" i="6"/>
  <c r="P183" i="6"/>
  <c r="O183" i="6"/>
  <c r="P182" i="6"/>
  <c r="O182" i="6"/>
  <c r="P181" i="6"/>
  <c r="O181" i="6"/>
  <c r="P180" i="6"/>
  <c r="O180" i="6"/>
  <c r="P179" i="6"/>
  <c r="O179" i="6"/>
  <c r="P178" i="6"/>
  <c r="O178" i="6"/>
  <c r="I176" i="6"/>
  <c r="G176" i="6"/>
  <c r="G289" i="6" s="1"/>
  <c r="G290" i="6" s="1"/>
  <c r="F176" i="6"/>
  <c r="E176" i="6"/>
  <c r="D176" i="6"/>
  <c r="C176" i="6"/>
  <c r="O175" i="6"/>
  <c r="O174" i="6"/>
  <c r="O173" i="6"/>
  <c r="O172" i="6"/>
  <c r="O171" i="6"/>
  <c r="P170" i="6"/>
  <c r="O170" i="6"/>
  <c r="P169" i="6"/>
  <c r="O169" i="6"/>
  <c r="P168" i="6"/>
  <c r="O168" i="6"/>
  <c r="P167" i="6"/>
  <c r="O167" i="6"/>
  <c r="P166" i="6"/>
  <c r="O166" i="6"/>
  <c r="P165" i="6"/>
  <c r="O165" i="6"/>
  <c r="P164" i="6"/>
  <c r="O164" i="6"/>
  <c r="N162" i="6"/>
  <c r="J162" i="6"/>
  <c r="V17" i="6"/>
  <c r="T17" i="6"/>
  <c r="P155" i="6"/>
  <c r="O155" i="6"/>
  <c r="P154" i="6"/>
  <c r="O154" i="6"/>
  <c r="P153" i="6"/>
  <c r="O153" i="6"/>
  <c r="P152" i="6"/>
  <c r="O152" i="6"/>
  <c r="P151" i="6"/>
  <c r="O151" i="6"/>
  <c r="P150" i="6"/>
  <c r="O150" i="6"/>
  <c r="P149" i="6"/>
  <c r="O149" i="6"/>
  <c r="P148" i="6"/>
  <c r="O148" i="6"/>
  <c r="P147" i="6"/>
  <c r="O147" i="6"/>
  <c r="P146" i="6"/>
  <c r="O146" i="6"/>
  <c r="P145" i="6"/>
  <c r="O145" i="6"/>
  <c r="P144" i="6"/>
  <c r="O144" i="6"/>
  <c r="P143" i="6"/>
  <c r="O143" i="6"/>
  <c r="P142" i="6"/>
  <c r="O142" i="6"/>
  <c r="X7" i="6"/>
  <c r="T7" i="6"/>
  <c r="P133" i="6"/>
  <c r="O133" i="6"/>
  <c r="P132" i="6"/>
  <c r="O132" i="6"/>
  <c r="P131" i="6"/>
  <c r="O131" i="6"/>
  <c r="P130" i="6"/>
  <c r="O130" i="6"/>
  <c r="P129" i="6"/>
  <c r="O129" i="6"/>
  <c r="P128" i="6"/>
  <c r="O128" i="6"/>
  <c r="P127" i="6"/>
  <c r="O127" i="6"/>
  <c r="P126" i="6"/>
  <c r="O126" i="6"/>
  <c r="P125" i="6"/>
  <c r="O125" i="6"/>
  <c r="P124" i="6"/>
  <c r="O124" i="6"/>
  <c r="P123" i="6"/>
  <c r="O123" i="6"/>
  <c r="P122" i="6"/>
  <c r="O122" i="6"/>
  <c r="P121" i="6"/>
  <c r="O121" i="6"/>
  <c r="P120" i="6"/>
  <c r="O120" i="6"/>
  <c r="J118" i="6"/>
  <c r="X9" i="6"/>
  <c r="U9" i="6"/>
  <c r="T9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8" i="6"/>
  <c r="O98" i="6"/>
  <c r="J96" i="6"/>
  <c r="H96" i="6"/>
  <c r="Y8" i="6" s="1"/>
  <c r="V8" i="6"/>
  <c r="U8" i="6"/>
  <c r="T8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N74" i="6"/>
  <c r="X10" i="6"/>
  <c r="V10" i="6"/>
  <c r="T10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H52" i="6"/>
  <c r="Y11" i="6" s="1"/>
  <c r="V11" i="6"/>
  <c r="T11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J24" i="6"/>
  <c r="M24" i="6"/>
  <c r="P18" i="6"/>
  <c r="O18" i="6"/>
  <c r="Z17" i="6"/>
  <c r="X17" i="6"/>
  <c r="U17" i="6"/>
  <c r="P17" i="6"/>
  <c r="O17" i="6"/>
  <c r="Z15" i="6"/>
  <c r="V15" i="6"/>
  <c r="P16" i="6"/>
  <c r="O16" i="6"/>
  <c r="W9" i="6"/>
  <c r="V9" i="6"/>
  <c r="P15" i="6"/>
  <c r="O15" i="6"/>
  <c r="Z12" i="6"/>
  <c r="W12" i="6"/>
  <c r="V12" i="6"/>
  <c r="U12" i="6"/>
  <c r="P14" i="6"/>
  <c r="O14" i="6"/>
  <c r="Z13" i="6"/>
  <c r="W13" i="6"/>
  <c r="V13" i="6"/>
  <c r="U13" i="6"/>
  <c r="P13" i="6"/>
  <c r="O13" i="6"/>
  <c r="Z16" i="6"/>
  <c r="X16" i="6"/>
  <c r="W16" i="6"/>
  <c r="V16" i="6"/>
  <c r="U16" i="6"/>
  <c r="T16" i="6"/>
  <c r="P12" i="6"/>
  <c r="O12" i="6"/>
  <c r="Z11" i="6"/>
  <c r="X11" i="6"/>
  <c r="W11" i="6"/>
  <c r="U11" i="6"/>
  <c r="P11" i="6"/>
  <c r="O11" i="6"/>
  <c r="P10" i="6"/>
  <c r="O10" i="6"/>
  <c r="U10" i="6"/>
  <c r="P9" i="6"/>
  <c r="O9" i="6"/>
  <c r="P8" i="6"/>
  <c r="O8" i="6"/>
  <c r="Z7" i="6"/>
  <c r="W7" i="6"/>
  <c r="V7" i="6"/>
  <c r="U7" i="6"/>
  <c r="P7" i="6"/>
  <c r="O7" i="6"/>
  <c r="P6" i="6"/>
  <c r="O6" i="6"/>
  <c r="W8" i="6"/>
  <c r="P5" i="6"/>
  <c r="O5" i="6"/>
  <c r="D303" i="5"/>
  <c r="D302" i="5"/>
  <c r="D301" i="5"/>
  <c r="D300" i="5"/>
  <c r="J288" i="5"/>
  <c r="X7" i="5"/>
  <c r="V7" i="5"/>
  <c r="U7" i="5"/>
  <c r="P282" i="5"/>
  <c r="O282" i="5"/>
  <c r="P281" i="5"/>
  <c r="O281" i="5"/>
  <c r="P280" i="5"/>
  <c r="O280" i="5"/>
  <c r="P279" i="5"/>
  <c r="O279" i="5"/>
  <c r="P278" i="5"/>
  <c r="O278" i="5"/>
  <c r="P277" i="5"/>
  <c r="O277" i="5"/>
  <c r="P276" i="5"/>
  <c r="O276" i="5"/>
  <c r="P275" i="5"/>
  <c r="O275" i="5"/>
  <c r="P274" i="5"/>
  <c r="O274" i="5"/>
  <c r="P273" i="5"/>
  <c r="O273" i="5"/>
  <c r="P272" i="5"/>
  <c r="O272" i="5"/>
  <c r="P271" i="5"/>
  <c r="O271" i="5"/>
  <c r="P270" i="5"/>
  <c r="O270" i="5"/>
  <c r="P269" i="5"/>
  <c r="O269" i="5"/>
  <c r="J264" i="5"/>
  <c r="W12" i="5"/>
  <c r="V12" i="5"/>
  <c r="U12" i="5"/>
  <c r="T12" i="5"/>
  <c r="P257" i="5"/>
  <c r="O257" i="5"/>
  <c r="P256" i="5"/>
  <c r="O256" i="5"/>
  <c r="P255" i="5"/>
  <c r="O255" i="5"/>
  <c r="P254" i="5"/>
  <c r="O254" i="5"/>
  <c r="P253" i="5"/>
  <c r="O253" i="5"/>
  <c r="P252" i="5"/>
  <c r="O252" i="5"/>
  <c r="P251" i="5"/>
  <c r="O251" i="5"/>
  <c r="P250" i="5"/>
  <c r="O250" i="5"/>
  <c r="P249" i="5"/>
  <c r="O249" i="5"/>
  <c r="P248" i="5"/>
  <c r="O248" i="5"/>
  <c r="P247" i="5"/>
  <c r="O247" i="5"/>
  <c r="P246" i="5"/>
  <c r="O246" i="5"/>
  <c r="P245" i="5"/>
  <c r="O245" i="5"/>
  <c r="P244" i="5"/>
  <c r="O244" i="5"/>
  <c r="N242" i="5"/>
  <c r="X10" i="5"/>
  <c r="P235" i="5"/>
  <c r="O235" i="5"/>
  <c r="P234" i="5"/>
  <c r="O234" i="5"/>
  <c r="P233" i="5"/>
  <c r="O233" i="5"/>
  <c r="P232" i="5"/>
  <c r="O232" i="5"/>
  <c r="P231" i="5"/>
  <c r="O231" i="5"/>
  <c r="P230" i="5"/>
  <c r="O230" i="5"/>
  <c r="P229" i="5"/>
  <c r="O229" i="5"/>
  <c r="P228" i="5"/>
  <c r="O228" i="5"/>
  <c r="P227" i="5"/>
  <c r="O227" i="5"/>
  <c r="P226" i="5"/>
  <c r="O226" i="5"/>
  <c r="P225" i="5"/>
  <c r="O225" i="5"/>
  <c r="P224" i="5"/>
  <c r="O224" i="5"/>
  <c r="P223" i="5"/>
  <c r="O223" i="5"/>
  <c r="P222" i="5"/>
  <c r="O222" i="5"/>
  <c r="Z8" i="5"/>
  <c r="X8" i="5"/>
  <c r="W8" i="5"/>
  <c r="V8" i="5"/>
  <c r="U8" i="5"/>
  <c r="T8" i="5"/>
  <c r="P213" i="5"/>
  <c r="O213" i="5"/>
  <c r="P212" i="5"/>
  <c r="O212" i="5"/>
  <c r="P211" i="5"/>
  <c r="O211" i="5"/>
  <c r="P210" i="5"/>
  <c r="O210" i="5"/>
  <c r="P209" i="5"/>
  <c r="O209" i="5"/>
  <c r="P208" i="5"/>
  <c r="O208" i="5"/>
  <c r="P207" i="5"/>
  <c r="O207" i="5"/>
  <c r="P206" i="5"/>
  <c r="O206" i="5"/>
  <c r="P205" i="5"/>
  <c r="O205" i="5"/>
  <c r="P204" i="5"/>
  <c r="O204" i="5"/>
  <c r="P203" i="5"/>
  <c r="O203" i="5"/>
  <c r="P202" i="5"/>
  <c r="O202" i="5"/>
  <c r="P201" i="5"/>
  <c r="O201" i="5"/>
  <c r="P200" i="5"/>
  <c r="O200" i="5"/>
  <c r="J198" i="5"/>
  <c r="H198" i="5"/>
  <c r="Y5" i="5" s="1"/>
  <c r="V5" i="5"/>
  <c r="U5" i="5"/>
  <c r="T5" i="5"/>
  <c r="P191" i="5"/>
  <c r="O191" i="5"/>
  <c r="P190" i="5"/>
  <c r="O190" i="5"/>
  <c r="P189" i="5"/>
  <c r="O189" i="5"/>
  <c r="P188" i="5"/>
  <c r="O188" i="5"/>
  <c r="P187" i="5"/>
  <c r="O187" i="5"/>
  <c r="P186" i="5"/>
  <c r="O186" i="5"/>
  <c r="P185" i="5"/>
  <c r="O185" i="5"/>
  <c r="P184" i="5"/>
  <c r="O184" i="5"/>
  <c r="P183" i="5"/>
  <c r="O183" i="5"/>
  <c r="P182" i="5"/>
  <c r="O182" i="5"/>
  <c r="P181" i="5"/>
  <c r="O181" i="5"/>
  <c r="P180" i="5"/>
  <c r="O180" i="5"/>
  <c r="P179" i="5"/>
  <c r="O179" i="5"/>
  <c r="P178" i="5"/>
  <c r="O178" i="5"/>
  <c r="I176" i="5"/>
  <c r="J176" i="5" s="1"/>
  <c r="G176" i="5"/>
  <c r="F176" i="5"/>
  <c r="W17" i="5" s="1"/>
  <c r="E176" i="5"/>
  <c r="V17" i="5" s="1"/>
  <c r="D176" i="5"/>
  <c r="U17" i="5" s="1"/>
  <c r="C176" i="5"/>
  <c r="T17" i="5" s="1"/>
  <c r="P175" i="5"/>
  <c r="O175" i="5"/>
  <c r="P174" i="5"/>
  <c r="O174" i="5"/>
  <c r="P173" i="5"/>
  <c r="O173" i="5"/>
  <c r="P172" i="5"/>
  <c r="O172" i="5"/>
  <c r="P171" i="5"/>
  <c r="O171" i="5"/>
  <c r="P170" i="5"/>
  <c r="O170" i="5"/>
  <c r="P169" i="5"/>
  <c r="O169" i="5"/>
  <c r="P168" i="5"/>
  <c r="O168" i="5"/>
  <c r="P167" i="5"/>
  <c r="O167" i="5"/>
  <c r="P166" i="5"/>
  <c r="O166" i="5"/>
  <c r="P165" i="5"/>
  <c r="O165" i="5"/>
  <c r="P164" i="5"/>
  <c r="O164" i="5"/>
  <c r="J162" i="5"/>
  <c r="X16" i="5"/>
  <c r="V16" i="5"/>
  <c r="U16" i="5"/>
  <c r="T16" i="5"/>
  <c r="P156" i="5"/>
  <c r="O156" i="5"/>
  <c r="P155" i="5"/>
  <c r="O155" i="5"/>
  <c r="P154" i="5"/>
  <c r="O154" i="5"/>
  <c r="P153" i="5"/>
  <c r="O153" i="5"/>
  <c r="P152" i="5"/>
  <c r="O152" i="5"/>
  <c r="P151" i="5"/>
  <c r="O151" i="5"/>
  <c r="P150" i="5"/>
  <c r="O150" i="5"/>
  <c r="P149" i="5"/>
  <c r="O149" i="5"/>
  <c r="P148" i="5"/>
  <c r="O148" i="5"/>
  <c r="P147" i="5"/>
  <c r="O147" i="5"/>
  <c r="P146" i="5"/>
  <c r="O146" i="5"/>
  <c r="P145" i="5"/>
  <c r="O145" i="5"/>
  <c r="P144" i="5"/>
  <c r="O144" i="5"/>
  <c r="P143" i="5"/>
  <c r="O143" i="5"/>
  <c r="P142" i="5"/>
  <c r="O142" i="5"/>
  <c r="M140" i="5"/>
  <c r="J140" i="5"/>
  <c r="W14" i="5"/>
  <c r="V14" i="5"/>
  <c r="U14" i="5"/>
  <c r="T14" i="5"/>
  <c r="P134" i="5"/>
  <c r="O134" i="5"/>
  <c r="P133" i="5"/>
  <c r="O133" i="5"/>
  <c r="P132" i="5"/>
  <c r="O132" i="5"/>
  <c r="P131" i="5"/>
  <c r="O131" i="5"/>
  <c r="P130" i="5"/>
  <c r="O130" i="5"/>
  <c r="P129" i="5"/>
  <c r="O129" i="5"/>
  <c r="P128" i="5"/>
  <c r="O128" i="5"/>
  <c r="P127" i="5"/>
  <c r="O127" i="5"/>
  <c r="P126" i="5"/>
  <c r="O126" i="5"/>
  <c r="P125" i="5"/>
  <c r="O125" i="5"/>
  <c r="P124" i="5"/>
  <c r="O124" i="5"/>
  <c r="P123" i="5"/>
  <c r="O123" i="5"/>
  <c r="P122" i="5"/>
  <c r="O122" i="5"/>
  <c r="P121" i="5"/>
  <c r="O121" i="5"/>
  <c r="N119" i="5"/>
  <c r="X11" i="5"/>
  <c r="T11" i="5"/>
  <c r="P112" i="5"/>
  <c r="O112" i="5"/>
  <c r="P111" i="5"/>
  <c r="O111" i="5"/>
  <c r="P110" i="5"/>
  <c r="O110" i="5"/>
  <c r="P109" i="5"/>
  <c r="O109" i="5"/>
  <c r="P108" i="5"/>
  <c r="O108" i="5"/>
  <c r="P107" i="5"/>
  <c r="O107" i="5"/>
  <c r="P106" i="5"/>
  <c r="O106" i="5"/>
  <c r="P105" i="5"/>
  <c r="O105" i="5"/>
  <c r="P104" i="5"/>
  <c r="O104" i="5"/>
  <c r="P103" i="5"/>
  <c r="O103" i="5"/>
  <c r="P102" i="5"/>
  <c r="O102" i="5"/>
  <c r="P101" i="5"/>
  <c r="O101" i="5"/>
  <c r="P100" i="5"/>
  <c r="O100" i="5"/>
  <c r="P99" i="5"/>
  <c r="O99" i="5"/>
  <c r="H97" i="5"/>
  <c r="Y13" i="5" s="1"/>
  <c r="V13" i="5"/>
  <c r="U13" i="5"/>
  <c r="T13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J75" i="5"/>
  <c r="M75" i="5"/>
  <c r="U15" i="5"/>
  <c r="T15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N53" i="5"/>
  <c r="T6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N25" i="5"/>
  <c r="M25" i="5"/>
  <c r="V9" i="5"/>
  <c r="P18" i="5"/>
  <c r="O18" i="5"/>
  <c r="P17" i="5"/>
  <c r="O17" i="5"/>
  <c r="Z15" i="5"/>
  <c r="X15" i="5"/>
  <c r="V15" i="5"/>
  <c r="P16" i="5"/>
  <c r="O16" i="5"/>
  <c r="P15" i="5"/>
  <c r="O15" i="5"/>
  <c r="X13" i="5"/>
  <c r="W13" i="5"/>
  <c r="P14" i="5"/>
  <c r="O14" i="5"/>
  <c r="P13" i="5"/>
  <c r="O13" i="5"/>
  <c r="P12" i="5"/>
  <c r="O12" i="5"/>
  <c r="P11" i="5"/>
  <c r="O11" i="5"/>
  <c r="Z10" i="5"/>
  <c r="V10" i="5"/>
  <c r="U10" i="5"/>
  <c r="T10" i="5"/>
  <c r="P10" i="5"/>
  <c r="O10" i="5"/>
  <c r="X9" i="5"/>
  <c r="T9" i="5"/>
  <c r="P9" i="5"/>
  <c r="O9" i="5"/>
  <c r="V11" i="5"/>
  <c r="U11" i="5"/>
  <c r="P8" i="5"/>
  <c r="O8" i="5"/>
  <c r="T7" i="5"/>
  <c r="P7" i="5"/>
  <c r="O7" i="5"/>
  <c r="P6" i="5"/>
  <c r="O6" i="5"/>
  <c r="P5" i="5"/>
  <c r="O5" i="5"/>
  <c r="D302" i="4"/>
  <c r="D301" i="4"/>
  <c r="D300" i="4"/>
  <c r="D299" i="4"/>
  <c r="H287" i="4"/>
  <c r="Y17" i="4" s="1"/>
  <c r="P281" i="4"/>
  <c r="O281" i="4"/>
  <c r="P280" i="4"/>
  <c r="O280" i="4"/>
  <c r="P279" i="4"/>
  <c r="O279" i="4"/>
  <c r="P278" i="4"/>
  <c r="O278" i="4"/>
  <c r="P277" i="4"/>
  <c r="O277" i="4"/>
  <c r="P276" i="4"/>
  <c r="O276" i="4"/>
  <c r="P275" i="4"/>
  <c r="O275" i="4"/>
  <c r="P274" i="4"/>
  <c r="O274" i="4"/>
  <c r="P273" i="4"/>
  <c r="O273" i="4"/>
  <c r="P272" i="4"/>
  <c r="O272" i="4"/>
  <c r="P271" i="4"/>
  <c r="O271" i="4"/>
  <c r="P270" i="4"/>
  <c r="O270" i="4"/>
  <c r="P269" i="4"/>
  <c r="O269" i="4"/>
  <c r="P268" i="4"/>
  <c r="O268" i="4"/>
  <c r="J263" i="4"/>
  <c r="M263" i="4"/>
  <c r="V7" i="4"/>
  <c r="U7" i="4"/>
  <c r="P257" i="4"/>
  <c r="O257" i="4"/>
  <c r="P256" i="4"/>
  <c r="O256" i="4"/>
  <c r="P255" i="4"/>
  <c r="O255" i="4"/>
  <c r="P254" i="4"/>
  <c r="O254" i="4"/>
  <c r="P253" i="4"/>
  <c r="O253" i="4"/>
  <c r="P252" i="4"/>
  <c r="O252" i="4"/>
  <c r="P251" i="4"/>
  <c r="O251" i="4"/>
  <c r="P250" i="4"/>
  <c r="O250" i="4"/>
  <c r="P249" i="4"/>
  <c r="O249" i="4"/>
  <c r="P248" i="4"/>
  <c r="O248" i="4"/>
  <c r="P247" i="4"/>
  <c r="O247" i="4"/>
  <c r="P246" i="4"/>
  <c r="O246" i="4"/>
  <c r="P245" i="4"/>
  <c r="O245" i="4"/>
  <c r="P244" i="4"/>
  <c r="O244" i="4"/>
  <c r="J242" i="4"/>
  <c r="T16" i="4"/>
  <c r="P235" i="4"/>
  <c r="O235" i="4"/>
  <c r="P234" i="4"/>
  <c r="O234" i="4"/>
  <c r="P233" i="4"/>
  <c r="O233" i="4"/>
  <c r="P232" i="4"/>
  <c r="O232" i="4"/>
  <c r="P231" i="4"/>
  <c r="O231" i="4"/>
  <c r="P230" i="4"/>
  <c r="O230" i="4"/>
  <c r="P229" i="4"/>
  <c r="O229" i="4"/>
  <c r="P228" i="4"/>
  <c r="O228" i="4"/>
  <c r="P227" i="4"/>
  <c r="O227" i="4"/>
  <c r="P226" i="4"/>
  <c r="O226" i="4"/>
  <c r="P225" i="4"/>
  <c r="O225" i="4"/>
  <c r="P224" i="4"/>
  <c r="O224" i="4"/>
  <c r="P223" i="4"/>
  <c r="O223" i="4"/>
  <c r="P222" i="4"/>
  <c r="O222" i="4"/>
  <c r="J220" i="4"/>
  <c r="X11" i="4"/>
  <c r="V11" i="4"/>
  <c r="U11" i="4"/>
  <c r="T11" i="4"/>
  <c r="P213" i="4"/>
  <c r="O213" i="4"/>
  <c r="P212" i="4"/>
  <c r="O212" i="4"/>
  <c r="P211" i="4"/>
  <c r="O211" i="4"/>
  <c r="P210" i="4"/>
  <c r="O210" i="4"/>
  <c r="P209" i="4"/>
  <c r="O209" i="4"/>
  <c r="P208" i="4"/>
  <c r="O208" i="4"/>
  <c r="P207" i="4"/>
  <c r="O207" i="4"/>
  <c r="P206" i="4"/>
  <c r="O206" i="4"/>
  <c r="P205" i="4"/>
  <c r="O205" i="4"/>
  <c r="P204" i="4"/>
  <c r="O204" i="4"/>
  <c r="P203" i="4"/>
  <c r="O203" i="4"/>
  <c r="P202" i="4"/>
  <c r="O202" i="4"/>
  <c r="P201" i="4"/>
  <c r="O201" i="4"/>
  <c r="P200" i="4"/>
  <c r="O200" i="4"/>
  <c r="X6" i="4"/>
  <c r="H198" i="4"/>
  <c r="Y6" i="4" s="1"/>
  <c r="V6" i="4"/>
  <c r="T6" i="4"/>
  <c r="P191" i="4"/>
  <c r="P190" i="4"/>
  <c r="P189" i="4"/>
  <c r="P188" i="4"/>
  <c r="P187" i="4"/>
  <c r="P186" i="4"/>
  <c r="P185" i="4"/>
  <c r="P184" i="4"/>
  <c r="O184" i="4"/>
  <c r="P183" i="4"/>
  <c r="O183" i="4"/>
  <c r="P182" i="4"/>
  <c r="P181" i="4"/>
  <c r="O181" i="4"/>
  <c r="P180" i="4"/>
  <c r="P179" i="4"/>
  <c r="O179" i="4"/>
  <c r="P178" i="4"/>
  <c r="O178" i="4"/>
  <c r="I176" i="4"/>
  <c r="J176" i="4" s="1"/>
  <c r="G176" i="4"/>
  <c r="F176" i="4"/>
  <c r="W15" i="4" s="1"/>
  <c r="E176" i="4"/>
  <c r="V15" i="4" s="1"/>
  <c r="D176" i="4"/>
  <c r="U15" i="4" s="1"/>
  <c r="C176" i="4"/>
  <c r="T15" i="4" s="1"/>
  <c r="P170" i="4"/>
  <c r="O170" i="4"/>
  <c r="P169" i="4"/>
  <c r="O169" i="4"/>
  <c r="P168" i="4"/>
  <c r="O168" i="4"/>
  <c r="P167" i="4"/>
  <c r="O167" i="4"/>
  <c r="P166" i="4"/>
  <c r="O166" i="4"/>
  <c r="P165" i="4"/>
  <c r="O165" i="4"/>
  <c r="P164" i="4"/>
  <c r="O164" i="4"/>
  <c r="J162" i="4"/>
  <c r="H162" i="4"/>
  <c r="Y10" i="4" s="1"/>
  <c r="U10" i="4"/>
  <c r="T10" i="4"/>
  <c r="P155" i="4"/>
  <c r="O155" i="4"/>
  <c r="P154" i="4"/>
  <c r="O154" i="4"/>
  <c r="P153" i="4"/>
  <c r="O153" i="4"/>
  <c r="P152" i="4"/>
  <c r="O152" i="4"/>
  <c r="P151" i="4"/>
  <c r="O151" i="4"/>
  <c r="P150" i="4"/>
  <c r="O150" i="4"/>
  <c r="P149" i="4"/>
  <c r="O149" i="4"/>
  <c r="P148" i="4"/>
  <c r="O148" i="4"/>
  <c r="P147" i="4"/>
  <c r="O147" i="4"/>
  <c r="P146" i="4"/>
  <c r="O146" i="4"/>
  <c r="P145" i="4"/>
  <c r="O145" i="4"/>
  <c r="P144" i="4"/>
  <c r="O144" i="4"/>
  <c r="P143" i="4"/>
  <c r="O143" i="4"/>
  <c r="P142" i="4"/>
  <c r="O142" i="4"/>
  <c r="J140" i="4"/>
  <c r="T14" i="4"/>
  <c r="P133" i="4"/>
  <c r="O133" i="4"/>
  <c r="P132" i="4"/>
  <c r="O132" i="4"/>
  <c r="P131" i="4"/>
  <c r="O131" i="4"/>
  <c r="P130" i="4"/>
  <c r="O130" i="4"/>
  <c r="P129" i="4"/>
  <c r="O129" i="4"/>
  <c r="P128" i="4"/>
  <c r="O128" i="4"/>
  <c r="P127" i="4"/>
  <c r="O127" i="4"/>
  <c r="P126" i="4"/>
  <c r="O126" i="4"/>
  <c r="P125" i="4"/>
  <c r="O125" i="4"/>
  <c r="P124" i="4"/>
  <c r="O124" i="4"/>
  <c r="P123" i="4"/>
  <c r="O123" i="4"/>
  <c r="P122" i="4"/>
  <c r="O122" i="4"/>
  <c r="P121" i="4"/>
  <c r="O121" i="4"/>
  <c r="P120" i="4"/>
  <c r="O120" i="4"/>
  <c r="N118" i="4"/>
  <c r="J118" i="4"/>
  <c r="X8" i="4"/>
  <c r="T8" i="4"/>
  <c r="P111" i="4"/>
  <c r="O111" i="4"/>
  <c r="P110" i="4"/>
  <c r="O110" i="4"/>
  <c r="P109" i="4"/>
  <c r="O109" i="4"/>
  <c r="P108" i="4"/>
  <c r="O108" i="4"/>
  <c r="P107" i="4"/>
  <c r="O107" i="4"/>
  <c r="P106" i="4"/>
  <c r="O106" i="4"/>
  <c r="P105" i="4"/>
  <c r="O105" i="4"/>
  <c r="P104" i="4"/>
  <c r="O104" i="4"/>
  <c r="P103" i="4"/>
  <c r="O103" i="4"/>
  <c r="P102" i="4"/>
  <c r="O102" i="4"/>
  <c r="P101" i="4"/>
  <c r="O101" i="4"/>
  <c r="P100" i="4"/>
  <c r="O100" i="4"/>
  <c r="P99" i="4"/>
  <c r="O99" i="4"/>
  <c r="P98" i="4"/>
  <c r="O98" i="4"/>
  <c r="H96" i="4"/>
  <c r="Y5" i="4" s="1"/>
  <c r="V5" i="4"/>
  <c r="U5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1" i="4"/>
  <c r="O81" i="4"/>
  <c r="P80" i="4"/>
  <c r="O80" i="4"/>
  <c r="P79" i="4"/>
  <c r="O79" i="4"/>
  <c r="P78" i="4"/>
  <c r="O78" i="4"/>
  <c r="P77" i="4"/>
  <c r="O77" i="4"/>
  <c r="P76" i="4"/>
  <c r="O76" i="4"/>
  <c r="J74" i="4"/>
  <c r="H74" i="4"/>
  <c r="Y9" i="4" s="1"/>
  <c r="M74" i="4"/>
  <c r="U9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M24" i="4"/>
  <c r="P18" i="4"/>
  <c r="O18" i="4"/>
  <c r="W16" i="4"/>
  <c r="V16" i="4"/>
  <c r="U16" i="4"/>
  <c r="P17" i="4"/>
  <c r="O17" i="4"/>
  <c r="Z14" i="4"/>
  <c r="W14" i="4"/>
  <c r="V14" i="4"/>
  <c r="U14" i="4"/>
  <c r="P16" i="4"/>
  <c r="O16" i="4"/>
  <c r="Z17" i="4"/>
  <c r="X17" i="4"/>
  <c r="W17" i="4"/>
  <c r="V17" i="4"/>
  <c r="U17" i="4"/>
  <c r="T17" i="4"/>
  <c r="P15" i="4"/>
  <c r="O15" i="4"/>
  <c r="W12" i="4"/>
  <c r="P14" i="4"/>
  <c r="O14" i="4"/>
  <c r="V8" i="4"/>
  <c r="U8" i="4"/>
  <c r="P13" i="4"/>
  <c r="O13" i="4"/>
  <c r="Z11" i="4"/>
  <c r="P12" i="4"/>
  <c r="O12" i="4"/>
  <c r="W10" i="4"/>
  <c r="V10" i="4"/>
  <c r="P11" i="4"/>
  <c r="O11" i="4"/>
  <c r="X13" i="4"/>
  <c r="T13" i="4"/>
  <c r="P10" i="4"/>
  <c r="O10" i="4"/>
  <c r="P9" i="4"/>
  <c r="O9" i="4"/>
  <c r="Z9" i="4"/>
  <c r="X9" i="4"/>
  <c r="W9" i="4"/>
  <c r="V9" i="4"/>
  <c r="T9" i="4"/>
  <c r="P8" i="4"/>
  <c r="O8" i="4"/>
  <c r="X7" i="4"/>
  <c r="T7" i="4"/>
  <c r="P7" i="4"/>
  <c r="O7" i="4"/>
  <c r="U6" i="4"/>
  <c r="P6" i="4"/>
  <c r="O6" i="4"/>
  <c r="X5" i="4"/>
  <c r="T5" i="4"/>
  <c r="P5" i="4"/>
  <c r="O5" i="4"/>
  <c r="D301" i="3"/>
  <c r="D300" i="3"/>
  <c r="D299" i="3"/>
  <c r="D298" i="3"/>
  <c r="N286" i="3"/>
  <c r="X14" i="3"/>
  <c r="V14" i="3"/>
  <c r="U14" i="3"/>
  <c r="T14" i="3"/>
  <c r="P280" i="3"/>
  <c r="O280" i="3"/>
  <c r="P279" i="3"/>
  <c r="O279" i="3"/>
  <c r="P278" i="3"/>
  <c r="O278" i="3"/>
  <c r="P277" i="3"/>
  <c r="O277" i="3"/>
  <c r="P276" i="3"/>
  <c r="O276" i="3"/>
  <c r="P275" i="3"/>
  <c r="O275" i="3"/>
  <c r="P274" i="3"/>
  <c r="O274" i="3"/>
  <c r="P273" i="3"/>
  <c r="O273" i="3"/>
  <c r="P272" i="3"/>
  <c r="O272" i="3"/>
  <c r="P271" i="3"/>
  <c r="O271" i="3"/>
  <c r="P270" i="3"/>
  <c r="O270" i="3"/>
  <c r="P269" i="3"/>
  <c r="O269" i="3"/>
  <c r="P268" i="3"/>
  <c r="O268" i="3"/>
  <c r="P267" i="3"/>
  <c r="O267" i="3"/>
  <c r="P254" i="3"/>
  <c r="O254" i="3"/>
  <c r="P253" i="3"/>
  <c r="O253" i="3"/>
  <c r="P252" i="3"/>
  <c r="O252" i="3"/>
  <c r="P251" i="3"/>
  <c r="O251" i="3"/>
  <c r="P250" i="3"/>
  <c r="O250" i="3"/>
  <c r="P249" i="3"/>
  <c r="O249" i="3"/>
  <c r="P248" i="3"/>
  <c r="O248" i="3"/>
  <c r="P247" i="3"/>
  <c r="O247" i="3"/>
  <c r="P246" i="3"/>
  <c r="O246" i="3"/>
  <c r="P245" i="3"/>
  <c r="O245" i="3"/>
  <c r="P244" i="3"/>
  <c r="O244" i="3"/>
  <c r="P243" i="3"/>
  <c r="O243" i="3"/>
  <c r="P242" i="3"/>
  <c r="O242" i="3"/>
  <c r="N240" i="3"/>
  <c r="X12" i="3"/>
  <c r="V12" i="3"/>
  <c r="U12" i="3"/>
  <c r="T12" i="3"/>
  <c r="P233" i="3"/>
  <c r="O233" i="3"/>
  <c r="P232" i="3"/>
  <c r="O232" i="3"/>
  <c r="P231" i="3"/>
  <c r="O231" i="3"/>
  <c r="P230" i="3"/>
  <c r="O230" i="3"/>
  <c r="P229" i="3"/>
  <c r="O229" i="3"/>
  <c r="P228" i="3"/>
  <c r="O228" i="3"/>
  <c r="P227" i="3"/>
  <c r="O227" i="3"/>
  <c r="P226" i="3"/>
  <c r="O226" i="3"/>
  <c r="P225" i="3"/>
  <c r="O225" i="3"/>
  <c r="P224" i="3"/>
  <c r="O224" i="3"/>
  <c r="P223" i="3"/>
  <c r="O223" i="3"/>
  <c r="P222" i="3"/>
  <c r="O222" i="3"/>
  <c r="P221" i="3"/>
  <c r="O221" i="3"/>
  <c r="P220" i="3"/>
  <c r="O220" i="3"/>
  <c r="J218" i="3"/>
  <c r="X7" i="3"/>
  <c r="M218" i="3"/>
  <c r="V7" i="3"/>
  <c r="U7" i="3"/>
  <c r="P210" i="3"/>
  <c r="O210" i="3"/>
  <c r="P209" i="3"/>
  <c r="O209" i="3"/>
  <c r="P208" i="3"/>
  <c r="O208" i="3"/>
  <c r="P207" i="3"/>
  <c r="O207" i="3"/>
  <c r="P206" i="3"/>
  <c r="O206" i="3"/>
  <c r="P205" i="3"/>
  <c r="O205" i="3"/>
  <c r="P204" i="3"/>
  <c r="O204" i="3"/>
  <c r="P203" i="3"/>
  <c r="O203" i="3"/>
  <c r="P202" i="3"/>
  <c r="O202" i="3"/>
  <c r="P201" i="3"/>
  <c r="O201" i="3"/>
  <c r="P200" i="3"/>
  <c r="O200" i="3"/>
  <c r="P199" i="3"/>
  <c r="O199" i="3"/>
  <c r="P198" i="3"/>
  <c r="O198" i="3"/>
  <c r="N196" i="3"/>
  <c r="X6" i="3"/>
  <c r="V6" i="3"/>
  <c r="U6" i="3"/>
  <c r="T6" i="3"/>
  <c r="P190" i="3"/>
  <c r="O190" i="3"/>
  <c r="P189" i="3"/>
  <c r="O189" i="3"/>
  <c r="P188" i="3"/>
  <c r="O188" i="3"/>
  <c r="P187" i="3"/>
  <c r="O187" i="3"/>
  <c r="P186" i="3"/>
  <c r="O186" i="3"/>
  <c r="P185" i="3"/>
  <c r="O185" i="3"/>
  <c r="P184" i="3"/>
  <c r="O184" i="3"/>
  <c r="P183" i="3"/>
  <c r="O183" i="3"/>
  <c r="P182" i="3"/>
  <c r="O182" i="3"/>
  <c r="P181" i="3"/>
  <c r="O181" i="3"/>
  <c r="P180" i="3"/>
  <c r="O180" i="3"/>
  <c r="P179" i="3"/>
  <c r="O179" i="3"/>
  <c r="P178" i="3"/>
  <c r="O178" i="3"/>
  <c r="P177" i="3"/>
  <c r="O177" i="3"/>
  <c r="I175" i="3"/>
  <c r="J175" i="3" s="1"/>
  <c r="G175" i="3"/>
  <c r="X16" i="3" s="1"/>
  <c r="F175" i="3"/>
  <c r="E175" i="3"/>
  <c r="V16" i="3" s="1"/>
  <c r="D175" i="3"/>
  <c r="U16" i="3" s="1"/>
  <c r="C175" i="3"/>
  <c r="T16" i="3" s="1"/>
  <c r="P174" i="3"/>
  <c r="O174" i="3"/>
  <c r="P173" i="3"/>
  <c r="O173" i="3"/>
  <c r="P172" i="3"/>
  <c r="O172" i="3"/>
  <c r="P171" i="3"/>
  <c r="O171" i="3"/>
  <c r="P170" i="3"/>
  <c r="O170" i="3"/>
  <c r="P169" i="3"/>
  <c r="O169" i="3"/>
  <c r="P168" i="3"/>
  <c r="O168" i="3"/>
  <c r="P167" i="3"/>
  <c r="O167" i="3"/>
  <c r="P166" i="3"/>
  <c r="O166" i="3"/>
  <c r="P165" i="3"/>
  <c r="O165" i="3"/>
  <c r="P164" i="3"/>
  <c r="O164" i="3"/>
  <c r="P163" i="3"/>
  <c r="O163" i="3"/>
  <c r="J161" i="3"/>
  <c r="U17" i="3"/>
  <c r="T17" i="3"/>
  <c r="P155" i="3"/>
  <c r="O155" i="3"/>
  <c r="P154" i="3"/>
  <c r="O154" i="3"/>
  <c r="P153" i="3"/>
  <c r="O153" i="3"/>
  <c r="P152" i="3"/>
  <c r="O152" i="3"/>
  <c r="P151" i="3"/>
  <c r="O151" i="3"/>
  <c r="P150" i="3"/>
  <c r="O150" i="3"/>
  <c r="P149" i="3"/>
  <c r="O149" i="3"/>
  <c r="P148" i="3"/>
  <c r="O148" i="3"/>
  <c r="P147" i="3"/>
  <c r="O147" i="3"/>
  <c r="P146" i="3"/>
  <c r="O146" i="3"/>
  <c r="P145" i="3"/>
  <c r="O145" i="3"/>
  <c r="P144" i="3"/>
  <c r="O144" i="3"/>
  <c r="P143" i="3"/>
  <c r="O143" i="3"/>
  <c r="P142" i="3"/>
  <c r="O142" i="3"/>
  <c r="N140" i="3"/>
  <c r="X11" i="3"/>
  <c r="W11" i="3"/>
  <c r="V11" i="3"/>
  <c r="U11" i="3"/>
  <c r="T11" i="3"/>
  <c r="P134" i="3"/>
  <c r="O134" i="3"/>
  <c r="P133" i="3"/>
  <c r="O133" i="3"/>
  <c r="P132" i="3"/>
  <c r="O132" i="3"/>
  <c r="P131" i="3"/>
  <c r="O131" i="3"/>
  <c r="P130" i="3"/>
  <c r="O130" i="3"/>
  <c r="P129" i="3"/>
  <c r="O129" i="3"/>
  <c r="P128" i="3"/>
  <c r="O128" i="3"/>
  <c r="P127" i="3"/>
  <c r="O127" i="3"/>
  <c r="P126" i="3"/>
  <c r="O126" i="3"/>
  <c r="P125" i="3"/>
  <c r="O125" i="3"/>
  <c r="P124" i="3"/>
  <c r="O124" i="3"/>
  <c r="P123" i="3"/>
  <c r="O123" i="3"/>
  <c r="P122" i="3"/>
  <c r="O122" i="3"/>
  <c r="P121" i="3"/>
  <c r="O121" i="3"/>
  <c r="P120" i="3"/>
  <c r="O120" i="3"/>
  <c r="J118" i="3"/>
  <c r="W15" i="3"/>
  <c r="V15" i="3"/>
  <c r="U15" i="3"/>
  <c r="T15" i="3"/>
  <c r="P111" i="3"/>
  <c r="O111" i="3"/>
  <c r="P110" i="3"/>
  <c r="O110" i="3"/>
  <c r="P109" i="3"/>
  <c r="O109" i="3"/>
  <c r="P108" i="3"/>
  <c r="O108" i="3"/>
  <c r="P107" i="3"/>
  <c r="O107" i="3"/>
  <c r="P106" i="3"/>
  <c r="O106" i="3"/>
  <c r="P105" i="3"/>
  <c r="O105" i="3"/>
  <c r="P104" i="3"/>
  <c r="O104" i="3"/>
  <c r="P103" i="3"/>
  <c r="O103" i="3"/>
  <c r="P102" i="3"/>
  <c r="O102" i="3"/>
  <c r="P101" i="3"/>
  <c r="O101" i="3"/>
  <c r="P100" i="3"/>
  <c r="O100" i="3"/>
  <c r="P99" i="3"/>
  <c r="O99" i="3"/>
  <c r="P98" i="3"/>
  <c r="O98" i="3"/>
  <c r="N96" i="3"/>
  <c r="X5" i="3"/>
  <c r="M96" i="3"/>
  <c r="V5" i="3"/>
  <c r="U5" i="3"/>
  <c r="T5" i="3"/>
  <c r="P89" i="3"/>
  <c r="O89" i="3"/>
  <c r="P88" i="3"/>
  <c r="O88" i="3"/>
  <c r="P87" i="3"/>
  <c r="O87" i="3"/>
  <c r="P86" i="3"/>
  <c r="O86" i="3"/>
  <c r="P85" i="3"/>
  <c r="O85" i="3"/>
  <c r="P84" i="3"/>
  <c r="O84" i="3"/>
  <c r="P83" i="3"/>
  <c r="O83" i="3"/>
  <c r="P82" i="3"/>
  <c r="O82" i="3"/>
  <c r="P81" i="3"/>
  <c r="O81" i="3"/>
  <c r="P80" i="3"/>
  <c r="O80" i="3"/>
  <c r="P79" i="3"/>
  <c r="O79" i="3"/>
  <c r="P78" i="3"/>
  <c r="O78" i="3"/>
  <c r="P77" i="3"/>
  <c r="O77" i="3"/>
  <c r="P76" i="3"/>
  <c r="O76" i="3"/>
  <c r="N74" i="3"/>
  <c r="X10" i="3"/>
  <c r="V10" i="3"/>
  <c r="U10" i="3"/>
  <c r="T10" i="3"/>
  <c r="P67" i="3"/>
  <c r="O67" i="3"/>
  <c r="P66" i="3"/>
  <c r="O66" i="3"/>
  <c r="P65" i="3"/>
  <c r="O65" i="3"/>
  <c r="P64" i="3"/>
  <c r="O64" i="3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J52" i="3"/>
  <c r="W8" i="3"/>
  <c r="V8" i="3"/>
  <c r="U8" i="3"/>
  <c r="T8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19" i="3"/>
  <c r="O19" i="3"/>
  <c r="P18" i="3"/>
  <c r="O18" i="3"/>
  <c r="Z13" i="3"/>
  <c r="X13" i="3"/>
  <c r="W13" i="3"/>
  <c r="V13" i="3"/>
  <c r="U13" i="3"/>
  <c r="T13" i="3"/>
  <c r="P17" i="3"/>
  <c r="O17" i="3"/>
  <c r="W17" i="3"/>
  <c r="V17" i="3"/>
  <c r="P16" i="3"/>
  <c r="O16" i="3"/>
  <c r="P15" i="3"/>
  <c r="O15" i="3"/>
  <c r="P14" i="3"/>
  <c r="O14" i="3"/>
  <c r="P13" i="3"/>
  <c r="O13" i="3"/>
  <c r="Z7" i="3"/>
  <c r="T7" i="3"/>
  <c r="P12" i="3"/>
  <c r="O12" i="3"/>
  <c r="W12" i="3"/>
  <c r="P11" i="3"/>
  <c r="O11" i="3"/>
  <c r="P10" i="3"/>
  <c r="O10" i="3"/>
  <c r="P9" i="3"/>
  <c r="O9" i="3"/>
  <c r="X8" i="3"/>
  <c r="P8" i="3"/>
  <c r="O8" i="3"/>
  <c r="W6" i="3"/>
  <c r="P7" i="3"/>
  <c r="O7" i="3"/>
  <c r="P6" i="3"/>
  <c r="O6" i="3"/>
  <c r="P5" i="3"/>
  <c r="O5" i="3"/>
  <c r="D290" i="2"/>
  <c r="D289" i="2"/>
  <c r="D288" i="2"/>
  <c r="D287" i="2"/>
  <c r="J275" i="2"/>
  <c r="X16" i="2"/>
  <c r="T16" i="2"/>
  <c r="P269" i="2"/>
  <c r="O269" i="2"/>
  <c r="P268" i="2"/>
  <c r="O268" i="2"/>
  <c r="P267" i="2"/>
  <c r="O267" i="2"/>
  <c r="P266" i="2"/>
  <c r="O266" i="2"/>
  <c r="P265" i="2"/>
  <c r="O265" i="2"/>
  <c r="P264" i="2"/>
  <c r="O264" i="2"/>
  <c r="P263" i="2"/>
  <c r="O263" i="2"/>
  <c r="P262" i="2"/>
  <c r="O262" i="2"/>
  <c r="P261" i="2"/>
  <c r="O261" i="2"/>
  <c r="P260" i="2"/>
  <c r="O260" i="2"/>
  <c r="P259" i="2"/>
  <c r="O259" i="2"/>
  <c r="P258" i="2"/>
  <c r="O258" i="2"/>
  <c r="P257" i="2"/>
  <c r="O257" i="2"/>
  <c r="P256" i="2"/>
  <c r="O256" i="2"/>
  <c r="X9" i="2"/>
  <c r="V9" i="2"/>
  <c r="U9" i="2"/>
  <c r="T9" i="2"/>
  <c r="P248" i="2"/>
  <c r="O248" i="2"/>
  <c r="P247" i="2"/>
  <c r="O247" i="2"/>
  <c r="P246" i="2"/>
  <c r="O246" i="2"/>
  <c r="P245" i="2"/>
  <c r="O245" i="2"/>
  <c r="P244" i="2"/>
  <c r="O244" i="2"/>
  <c r="P243" i="2"/>
  <c r="O243" i="2"/>
  <c r="P242" i="2"/>
  <c r="O242" i="2"/>
  <c r="P241" i="2"/>
  <c r="O241" i="2"/>
  <c r="P240" i="2"/>
  <c r="O240" i="2"/>
  <c r="P239" i="2"/>
  <c r="O239" i="2"/>
  <c r="P238" i="2"/>
  <c r="O238" i="2"/>
  <c r="P237" i="2"/>
  <c r="O237" i="2"/>
  <c r="P236" i="2"/>
  <c r="O236" i="2"/>
  <c r="P235" i="2"/>
  <c r="O235" i="2"/>
  <c r="J233" i="2"/>
  <c r="M233" i="2"/>
  <c r="V8" i="2"/>
  <c r="U8" i="2"/>
  <c r="T8" i="2"/>
  <c r="P227" i="2"/>
  <c r="O227" i="2"/>
  <c r="P226" i="2"/>
  <c r="O226" i="2"/>
  <c r="P225" i="2"/>
  <c r="O225" i="2"/>
  <c r="P224" i="2"/>
  <c r="O224" i="2"/>
  <c r="P223" i="2"/>
  <c r="O223" i="2"/>
  <c r="P222" i="2"/>
  <c r="O222" i="2"/>
  <c r="P221" i="2"/>
  <c r="O221" i="2"/>
  <c r="P220" i="2"/>
  <c r="O220" i="2"/>
  <c r="P219" i="2"/>
  <c r="O219" i="2"/>
  <c r="P218" i="2"/>
  <c r="O218" i="2"/>
  <c r="P217" i="2"/>
  <c r="O217" i="2"/>
  <c r="P216" i="2"/>
  <c r="O216" i="2"/>
  <c r="P215" i="2"/>
  <c r="O215" i="2"/>
  <c r="P214" i="2"/>
  <c r="O214" i="2"/>
  <c r="J212" i="2"/>
  <c r="X11" i="2"/>
  <c r="V11" i="2"/>
  <c r="U11" i="2"/>
  <c r="T11" i="2"/>
  <c r="P206" i="2"/>
  <c r="O206" i="2"/>
  <c r="P205" i="2"/>
  <c r="O205" i="2"/>
  <c r="P204" i="2"/>
  <c r="O204" i="2"/>
  <c r="P203" i="2"/>
  <c r="O203" i="2"/>
  <c r="P202" i="2"/>
  <c r="O202" i="2"/>
  <c r="P201" i="2"/>
  <c r="O201" i="2"/>
  <c r="P200" i="2"/>
  <c r="O200" i="2"/>
  <c r="P199" i="2"/>
  <c r="O199" i="2"/>
  <c r="P198" i="2"/>
  <c r="O198" i="2"/>
  <c r="P197" i="2"/>
  <c r="O197" i="2"/>
  <c r="P196" i="2"/>
  <c r="O196" i="2"/>
  <c r="P195" i="2"/>
  <c r="O195" i="2"/>
  <c r="P194" i="2"/>
  <c r="O194" i="2"/>
  <c r="P193" i="2"/>
  <c r="O193" i="2"/>
  <c r="N191" i="2"/>
  <c r="X4" i="2"/>
  <c r="V4" i="2"/>
  <c r="U4" i="2"/>
  <c r="T4" i="2"/>
  <c r="P185" i="2"/>
  <c r="O185" i="2"/>
  <c r="P184" i="2"/>
  <c r="O184" i="2"/>
  <c r="P183" i="2"/>
  <c r="O183" i="2"/>
  <c r="P182" i="2"/>
  <c r="O182" i="2"/>
  <c r="P181" i="2"/>
  <c r="O181" i="2"/>
  <c r="P180" i="2"/>
  <c r="O180" i="2"/>
  <c r="P179" i="2"/>
  <c r="O179" i="2"/>
  <c r="P178" i="2"/>
  <c r="O178" i="2"/>
  <c r="P177" i="2"/>
  <c r="O177" i="2"/>
  <c r="P176" i="2"/>
  <c r="O176" i="2"/>
  <c r="P175" i="2"/>
  <c r="O175" i="2"/>
  <c r="P174" i="2"/>
  <c r="O174" i="2"/>
  <c r="P173" i="2"/>
  <c r="O173" i="2"/>
  <c r="P172" i="2"/>
  <c r="O172" i="2"/>
  <c r="I170" i="2"/>
  <c r="G170" i="2"/>
  <c r="X14" i="2" s="1"/>
  <c r="F170" i="2"/>
  <c r="F277" i="2" s="1"/>
  <c r="E170" i="2"/>
  <c r="V14" i="2" s="1"/>
  <c r="D170" i="2"/>
  <c r="U14" i="2" s="1"/>
  <c r="C170" i="2"/>
  <c r="T14" i="2" s="1"/>
  <c r="O169" i="2"/>
  <c r="O168" i="2"/>
  <c r="O167" i="2"/>
  <c r="O166" i="2"/>
  <c r="O165" i="2"/>
  <c r="P164" i="2"/>
  <c r="O164" i="2"/>
  <c r="P163" i="2"/>
  <c r="O163" i="2"/>
  <c r="P162" i="2"/>
  <c r="O162" i="2"/>
  <c r="P161" i="2"/>
  <c r="O161" i="2"/>
  <c r="P160" i="2"/>
  <c r="O160" i="2"/>
  <c r="P159" i="2"/>
  <c r="O159" i="2"/>
  <c r="P158" i="2"/>
  <c r="O158" i="2"/>
  <c r="J156" i="2"/>
  <c r="X15" i="2"/>
  <c r="W15" i="2"/>
  <c r="V15" i="2"/>
  <c r="U15" i="2"/>
  <c r="T15" i="2"/>
  <c r="P150" i="2"/>
  <c r="O150" i="2"/>
  <c r="P149" i="2"/>
  <c r="O149" i="2"/>
  <c r="P148" i="2"/>
  <c r="O148" i="2"/>
  <c r="P147" i="2"/>
  <c r="O147" i="2"/>
  <c r="P146" i="2"/>
  <c r="O146" i="2"/>
  <c r="P145" i="2"/>
  <c r="O145" i="2"/>
  <c r="P144" i="2"/>
  <c r="O144" i="2"/>
  <c r="P143" i="2"/>
  <c r="O143" i="2"/>
  <c r="P142" i="2"/>
  <c r="O142" i="2"/>
  <c r="P141" i="2"/>
  <c r="O141" i="2"/>
  <c r="P140" i="2"/>
  <c r="O140" i="2"/>
  <c r="P139" i="2"/>
  <c r="O139" i="2"/>
  <c r="P138" i="2"/>
  <c r="O138" i="2"/>
  <c r="P137" i="2"/>
  <c r="O137" i="2"/>
  <c r="N135" i="2"/>
  <c r="X12" i="2"/>
  <c r="V12" i="2"/>
  <c r="U12" i="2"/>
  <c r="T12" i="2"/>
  <c r="P129" i="2"/>
  <c r="O129" i="2"/>
  <c r="P128" i="2"/>
  <c r="O128" i="2"/>
  <c r="P127" i="2"/>
  <c r="O127" i="2"/>
  <c r="P126" i="2"/>
  <c r="O126" i="2"/>
  <c r="P125" i="2"/>
  <c r="O125" i="2"/>
  <c r="P124" i="2"/>
  <c r="O124" i="2"/>
  <c r="P123" i="2"/>
  <c r="O123" i="2"/>
  <c r="P122" i="2"/>
  <c r="O122" i="2"/>
  <c r="P121" i="2"/>
  <c r="O121" i="2"/>
  <c r="P120" i="2"/>
  <c r="O120" i="2"/>
  <c r="P119" i="2"/>
  <c r="O119" i="2"/>
  <c r="P118" i="2"/>
  <c r="O118" i="2"/>
  <c r="P117" i="2"/>
  <c r="O117" i="2"/>
  <c r="P116" i="2"/>
  <c r="O116" i="2"/>
  <c r="X6" i="2"/>
  <c r="W6" i="2"/>
  <c r="V6" i="2"/>
  <c r="T6" i="2"/>
  <c r="P108" i="2"/>
  <c r="O108" i="2"/>
  <c r="P107" i="2"/>
  <c r="O107" i="2"/>
  <c r="P106" i="2"/>
  <c r="O106" i="2"/>
  <c r="P105" i="2"/>
  <c r="O105" i="2"/>
  <c r="P104" i="2"/>
  <c r="O104" i="2"/>
  <c r="P103" i="2"/>
  <c r="O103" i="2"/>
  <c r="P102" i="2"/>
  <c r="O102" i="2"/>
  <c r="P101" i="2"/>
  <c r="O101" i="2"/>
  <c r="P100" i="2"/>
  <c r="O100" i="2"/>
  <c r="P99" i="2"/>
  <c r="O99" i="2"/>
  <c r="P98" i="2"/>
  <c r="O98" i="2"/>
  <c r="P97" i="2"/>
  <c r="O97" i="2"/>
  <c r="P96" i="2"/>
  <c r="O96" i="2"/>
  <c r="P95" i="2"/>
  <c r="O95" i="2"/>
  <c r="J93" i="2"/>
  <c r="X13" i="2"/>
  <c r="T13" i="2"/>
  <c r="P88" i="2"/>
  <c r="O88" i="2"/>
  <c r="P87" i="2"/>
  <c r="O87" i="2"/>
  <c r="P86" i="2"/>
  <c r="O86" i="2"/>
  <c r="P85" i="2"/>
  <c r="O85" i="2"/>
  <c r="P84" i="2"/>
  <c r="O84" i="2"/>
  <c r="P83" i="2"/>
  <c r="O83" i="2"/>
  <c r="P82" i="2"/>
  <c r="O82" i="2"/>
  <c r="P81" i="2"/>
  <c r="O81" i="2"/>
  <c r="P80" i="2"/>
  <c r="O80" i="2"/>
  <c r="P79" i="2"/>
  <c r="O79" i="2"/>
  <c r="P78" i="2"/>
  <c r="O78" i="2"/>
  <c r="P77" i="2"/>
  <c r="O77" i="2"/>
  <c r="P76" i="2"/>
  <c r="O76" i="2"/>
  <c r="P75" i="2"/>
  <c r="O75" i="2"/>
  <c r="P74" i="2"/>
  <c r="O74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J51" i="2"/>
  <c r="X10" i="2"/>
  <c r="V10" i="2"/>
  <c r="U10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X7" i="2"/>
  <c r="T7" i="2"/>
  <c r="P18" i="2"/>
  <c r="O18" i="2"/>
  <c r="V16" i="2"/>
  <c r="U16" i="2"/>
  <c r="P17" i="2"/>
  <c r="O17" i="2"/>
  <c r="P16" i="2"/>
  <c r="O16" i="2"/>
  <c r="W11" i="2"/>
  <c r="P15" i="2"/>
  <c r="O15" i="2"/>
  <c r="P14" i="2"/>
  <c r="O14" i="2"/>
  <c r="V13" i="2"/>
  <c r="P13" i="2"/>
  <c r="O13" i="2"/>
  <c r="P12" i="2"/>
  <c r="O12" i="2"/>
  <c r="P11" i="2"/>
  <c r="O11" i="2"/>
  <c r="T10" i="2"/>
  <c r="P10" i="2"/>
  <c r="O10" i="2"/>
  <c r="V7" i="2"/>
  <c r="U7" i="2"/>
  <c r="P9" i="2"/>
  <c r="O9" i="2"/>
  <c r="Z8" i="2"/>
  <c r="X8" i="2"/>
  <c r="P8" i="2"/>
  <c r="O8" i="2"/>
  <c r="U6" i="2"/>
  <c r="P7" i="2"/>
  <c r="O7" i="2"/>
  <c r="P6" i="2"/>
  <c r="O6" i="2"/>
  <c r="P5" i="2"/>
  <c r="O5" i="2"/>
  <c r="M185" i="9" l="1"/>
  <c r="U13" i="12"/>
  <c r="D289" i="12"/>
  <c r="D290" i="12" s="1"/>
  <c r="Z13" i="12"/>
  <c r="I289" i="12"/>
  <c r="I290" i="12" s="1"/>
  <c r="V13" i="12"/>
  <c r="E289" i="12"/>
  <c r="E290" i="12" s="1"/>
  <c r="T13" i="12"/>
  <c r="C289" i="12"/>
  <c r="C290" i="12" s="1"/>
  <c r="J170" i="2"/>
  <c r="I277" i="2"/>
  <c r="E288" i="3"/>
  <c r="E289" i="3" s="1"/>
  <c r="Z17" i="5"/>
  <c r="Z11" i="9"/>
  <c r="F290" i="11"/>
  <c r="F291" i="11" s="1"/>
  <c r="E288" i="10"/>
  <c r="E289" i="10" s="1"/>
  <c r="V16" i="12"/>
  <c r="X16" i="12"/>
  <c r="G289" i="12"/>
  <c r="G290" i="12" s="1"/>
  <c r="J175" i="7"/>
  <c r="I288" i="7"/>
  <c r="I289" i="7" s="1"/>
  <c r="F289" i="8"/>
  <c r="F290" i="8" s="1"/>
  <c r="M73" i="9"/>
  <c r="F288" i="10"/>
  <c r="F289" i="10" s="1"/>
  <c r="Z8" i="12"/>
  <c r="Z14" i="12"/>
  <c r="D289" i="13"/>
  <c r="D290" i="13" s="1"/>
  <c r="Z12" i="9"/>
  <c r="J45" i="9"/>
  <c r="N157" i="9"/>
  <c r="G288" i="10"/>
  <c r="G289" i="10" s="1"/>
  <c r="H197" i="12"/>
  <c r="Y13" i="12" s="1"/>
  <c r="F280" i="14"/>
  <c r="F281" i="14" s="1"/>
  <c r="N176" i="4"/>
  <c r="M45" i="9"/>
  <c r="C187" i="9"/>
  <c r="C188" i="9" s="1"/>
  <c r="H59" i="9"/>
  <c r="Y7" i="9" s="1"/>
  <c r="N143" i="9"/>
  <c r="H157" i="9"/>
  <c r="Y12" i="9" s="1"/>
  <c r="J185" i="9"/>
  <c r="V12" i="10"/>
  <c r="Z15" i="10"/>
  <c r="H139" i="12"/>
  <c r="Y16" i="12" s="1"/>
  <c r="C289" i="4"/>
  <c r="C290" i="4" s="1"/>
  <c r="M176" i="4"/>
  <c r="E288" i="7"/>
  <c r="E289" i="7" s="1"/>
  <c r="U5" i="2"/>
  <c r="D277" i="2"/>
  <c r="N72" i="2"/>
  <c r="V5" i="2"/>
  <c r="E277" i="2"/>
  <c r="T5" i="2"/>
  <c r="C277" i="2"/>
  <c r="X5" i="2"/>
  <c r="G277" i="2"/>
  <c r="V9" i="3"/>
  <c r="W9" i="3"/>
  <c r="F288" i="3"/>
  <c r="F289" i="3" s="1"/>
  <c r="Z15" i="4"/>
  <c r="U12" i="4"/>
  <c r="D289" i="4"/>
  <c r="D290" i="4" s="1"/>
  <c r="J52" i="4"/>
  <c r="I289" i="4"/>
  <c r="I290" i="4" s="1"/>
  <c r="T12" i="10"/>
  <c r="W12" i="11"/>
  <c r="T12" i="11"/>
  <c r="C290" i="11"/>
  <c r="C291" i="11" s="1"/>
  <c r="H25" i="11"/>
  <c r="Y12" i="11" s="1"/>
  <c r="G290" i="11"/>
  <c r="G291" i="11" s="1"/>
  <c r="W13" i="12"/>
  <c r="N197" i="12"/>
  <c r="U15" i="13"/>
  <c r="F289" i="13"/>
  <c r="F290" i="13" s="1"/>
  <c r="U17" i="14"/>
  <c r="D280" i="14"/>
  <c r="D281" i="14" s="1"/>
  <c r="J191" i="14"/>
  <c r="I280" i="14"/>
  <c r="I281" i="14" s="1"/>
  <c r="G289" i="8"/>
  <c r="G290" i="8" s="1"/>
  <c r="T9" i="3"/>
  <c r="C288" i="3"/>
  <c r="C289" i="3" s="1"/>
  <c r="X9" i="3"/>
  <c r="G288" i="3"/>
  <c r="G289" i="3" s="1"/>
  <c r="V12" i="4"/>
  <c r="E289" i="4"/>
  <c r="E290" i="4" s="1"/>
  <c r="V11" i="7"/>
  <c r="W11" i="7"/>
  <c r="F288" i="7"/>
  <c r="F289" i="7" s="1"/>
  <c r="D194" i="9"/>
  <c r="W12" i="9"/>
  <c r="N73" i="9"/>
  <c r="J129" i="9"/>
  <c r="M157" i="9"/>
  <c r="U12" i="11"/>
  <c r="D290" i="11"/>
  <c r="D291" i="11" s="1"/>
  <c r="N25" i="11"/>
  <c r="I290" i="11"/>
  <c r="I291" i="11" s="1"/>
  <c r="T15" i="13"/>
  <c r="C289" i="13"/>
  <c r="C290" i="13" s="1"/>
  <c r="X15" i="13"/>
  <c r="G289" i="13"/>
  <c r="G290" i="13" s="1"/>
  <c r="V17" i="14"/>
  <c r="E289" i="8"/>
  <c r="E290" i="8" s="1"/>
  <c r="D288" i="3"/>
  <c r="D289" i="3" s="1"/>
  <c r="Z9" i="3"/>
  <c r="I288" i="3"/>
  <c r="I289" i="3" s="1"/>
  <c r="M175" i="3"/>
  <c r="F289" i="4"/>
  <c r="T11" i="7"/>
  <c r="C288" i="7"/>
  <c r="C289" i="7" s="1"/>
  <c r="X11" i="7"/>
  <c r="G288" i="7"/>
  <c r="G289" i="7" s="1"/>
  <c r="M175" i="7"/>
  <c r="W9" i="8"/>
  <c r="Z9" i="9"/>
  <c r="X12" i="9"/>
  <c r="Z14" i="9"/>
  <c r="N59" i="9"/>
  <c r="H73" i="9"/>
  <c r="Y6" i="9" s="1"/>
  <c r="J101" i="9"/>
  <c r="H143" i="9"/>
  <c r="Y9" i="9" s="1"/>
  <c r="D294" i="10"/>
  <c r="W12" i="10"/>
  <c r="D288" i="10"/>
  <c r="D289" i="10" s="1"/>
  <c r="H25" i="10"/>
  <c r="Y12" i="10" s="1"/>
  <c r="V12" i="11"/>
  <c r="E290" i="11"/>
  <c r="E291" i="11" s="1"/>
  <c r="J24" i="12"/>
  <c r="N197" i="13"/>
  <c r="I289" i="13"/>
  <c r="I290" i="13" s="1"/>
  <c r="J254" i="14"/>
  <c r="I289" i="8"/>
  <c r="I290" i="8" s="1"/>
  <c r="D289" i="8"/>
  <c r="D290" i="8" s="1"/>
  <c r="X12" i="4"/>
  <c r="G289" i="4"/>
  <c r="G290" i="4" s="1"/>
  <c r="U11" i="7"/>
  <c r="D288" i="7"/>
  <c r="D289" i="7" s="1"/>
  <c r="J74" i="7"/>
  <c r="M101" i="9"/>
  <c r="X12" i="10"/>
  <c r="N25" i="10"/>
  <c r="I288" i="10"/>
  <c r="I289" i="10" s="1"/>
  <c r="E289" i="13"/>
  <c r="E290" i="13" s="1"/>
  <c r="W17" i="14"/>
  <c r="T17" i="14"/>
  <c r="C280" i="14"/>
  <c r="C281" i="14" s="1"/>
  <c r="X17" i="14"/>
  <c r="G280" i="14"/>
  <c r="G281" i="14" s="1"/>
  <c r="C289" i="8"/>
  <c r="C290" i="8" s="1"/>
  <c r="D298" i="11"/>
  <c r="D297" i="11"/>
  <c r="D296" i="11"/>
  <c r="D297" i="8"/>
  <c r="D296" i="8"/>
  <c r="D295" i="8"/>
  <c r="T14" i="6"/>
  <c r="C289" i="6"/>
  <c r="C290" i="6" s="1"/>
  <c r="U14" i="6"/>
  <c r="D289" i="6"/>
  <c r="D290" i="6" s="1"/>
  <c r="Z14" i="6"/>
  <c r="I289" i="6"/>
  <c r="I290" i="6" s="1"/>
  <c r="V14" i="6"/>
  <c r="E289" i="6"/>
  <c r="E290" i="6" s="1"/>
  <c r="X14" i="6"/>
  <c r="M176" i="6"/>
  <c r="F289" i="6"/>
  <c r="F290" i="6" s="1"/>
  <c r="D288" i="14"/>
  <c r="D287" i="14"/>
  <c r="D286" i="14"/>
  <c r="D297" i="13"/>
  <c r="D296" i="13"/>
  <c r="D295" i="13"/>
  <c r="D295" i="7"/>
  <c r="D296" i="7"/>
  <c r="D294" i="7"/>
  <c r="V6" i="5"/>
  <c r="E290" i="5"/>
  <c r="E291" i="5" s="1"/>
  <c r="M53" i="5"/>
  <c r="F290" i="5"/>
  <c r="F291" i="5" s="1"/>
  <c r="M264" i="5"/>
  <c r="C290" i="5"/>
  <c r="C291" i="5" s="1"/>
  <c r="X6" i="5"/>
  <c r="G290" i="5"/>
  <c r="G291" i="5" s="1"/>
  <c r="U6" i="5"/>
  <c r="D290" i="5"/>
  <c r="D291" i="5" s="1"/>
  <c r="J53" i="5"/>
  <c r="I290" i="5"/>
  <c r="I291" i="5" s="1"/>
  <c r="D296" i="5"/>
  <c r="D295" i="4"/>
  <c r="D297" i="4"/>
  <c r="D296" i="4"/>
  <c r="D294" i="3"/>
  <c r="D297" i="12"/>
  <c r="D296" i="12"/>
  <c r="D295" i="12"/>
  <c r="D295" i="10"/>
  <c r="D296" i="10"/>
  <c r="D297" i="6"/>
  <c r="D296" i="6"/>
  <c r="D295" i="6"/>
  <c r="D298" i="5"/>
  <c r="D297" i="5"/>
  <c r="Z16" i="7"/>
  <c r="N175" i="7"/>
  <c r="H175" i="7"/>
  <c r="Y16" i="7" s="1"/>
  <c r="D285" i="2"/>
  <c r="D284" i="2"/>
  <c r="D283" i="2"/>
  <c r="D296" i="3"/>
  <c r="D295" i="3"/>
  <c r="J212" i="14"/>
  <c r="Z5" i="14"/>
  <c r="N114" i="14"/>
  <c r="J177" i="14"/>
  <c r="Z9" i="14"/>
  <c r="Z12" i="14"/>
  <c r="H114" i="14"/>
  <c r="Y14" i="14" s="1"/>
  <c r="N176" i="6"/>
  <c r="H241" i="6"/>
  <c r="Y5" i="6" s="1"/>
  <c r="M156" i="2"/>
  <c r="H199" i="11"/>
  <c r="Y15" i="11" s="1"/>
  <c r="J220" i="11"/>
  <c r="M199" i="11"/>
  <c r="M163" i="11"/>
  <c r="H220" i="11"/>
  <c r="Y7" i="11" s="1"/>
  <c r="H264" i="11"/>
  <c r="Y16" i="11" s="1"/>
  <c r="N162" i="5"/>
  <c r="X5" i="5"/>
  <c r="H25" i="5"/>
  <c r="Y9" i="5" s="1"/>
  <c r="J242" i="5"/>
  <c r="Z12" i="5"/>
  <c r="N75" i="5"/>
  <c r="N264" i="5"/>
  <c r="M288" i="5"/>
  <c r="H196" i="3"/>
  <c r="Y6" i="3" s="1"/>
  <c r="Z8" i="3"/>
  <c r="Z5" i="3"/>
  <c r="J96" i="3"/>
  <c r="N118" i="3"/>
  <c r="Z11" i="3"/>
  <c r="H52" i="3"/>
  <c r="Y8" i="3" s="1"/>
  <c r="H240" i="3"/>
  <c r="Y12" i="3" s="1"/>
  <c r="H286" i="3"/>
  <c r="Y14" i="3" s="1"/>
  <c r="Z11" i="14"/>
  <c r="Z10" i="14"/>
  <c r="Z16" i="14"/>
  <c r="M72" i="14"/>
  <c r="J72" i="14"/>
  <c r="H191" i="14"/>
  <c r="Y17" i="14" s="1"/>
  <c r="H212" i="14"/>
  <c r="Y5" i="14" s="1"/>
  <c r="H233" i="14"/>
  <c r="Y13" i="14" s="1"/>
  <c r="H254" i="14"/>
  <c r="Y8" i="14" s="1"/>
  <c r="N254" i="14"/>
  <c r="H275" i="14"/>
  <c r="Y16" i="14" s="1"/>
  <c r="T6" i="14"/>
  <c r="X6" i="14"/>
  <c r="X11" i="14"/>
  <c r="H51" i="14"/>
  <c r="Y6" i="14" s="1"/>
  <c r="H93" i="14"/>
  <c r="Y7" i="14" s="1"/>
  <c r="J114" i="14"/>
  <c r="H135" i="14"/>
  <c r="Y9" i="14" s="1"/>
  <c r="M25" i="13"/>
  <c r="W7" i="13"/>
  <c r="W9" i="13"/>
  <c r="Z14" i="13"/>
  <c r="H96" i="13"/>
  <c r="Y13" i="13" s="1"/>
  <c r="H183" i="13"/>
  <c r="Y17" i="13" s="1"/>
  <c r="J219" i="13"/>
  <c r="J263" i="13"/>
  <c r="N287" i="13"/>
  <c r="Z5" i="13"/>
  <c r="J197" i="13"/>
  <c r="Z15" i="13"/>
  <c r="H53" i="13"/>
  <c r="Y12" i="13" s="1"/>
  <c r="N75" i="13"/>
  <c r="M96" i="13"/>
  <c r="N161" i="13"/>
  <c r="M183" i="13"/>
  <c r="H287" i="13"/>
  <c r="Y11" i="13" s="1"/>
  <c r="H73" i="12"/>
  <c r="Y10" i="12" s="1"/>
  <c r="M183" i="12"/>
  <c r="M197" i="12"/>
  <c r="J241" i="12"/>
  <c r="M263" i="12"/>
  <c r="Z6" i="12"/>
  <c r="W7" i="12"/>
  <c r="M51" i="12"/>
  <c r="N161" i="12"/>
  <c r="V8" i="12"/>
  <c r="X10" i="12"/>
  <c r="Z17" i="12"/>
  <c r="N73" i="12"/>
  <c r="H95" i="12"/>
  <c r="Y5" i="12" s="1"/>
  <c r="M161" i="12"/>
  <c r="J287" i="12"/>
  <c r="Z6" i="11"/>
  <c r="W9" i="11"/>
  <c r="Z10" i="11"/>
  <c r="W14" i="11"/>
  <c r="J53" i="11"/>
  <c r="H75" i="11"/>
  <c r="Y13" i="11" s="1"/>
  <c r="J97" i="11"/>
  <c r="N141" i="11"/>
  <c r="M242" i="11"/>
  <c r="J264" i="11"/>
  <c r="Z5" i="11"/>
  <c r="W10" i="11"/>
  <c r="Z8" i="11"/>
  <c r="X14" i="11"/>
  <c r="M141" i="11"/>
  <c r="N185" i="11"/>
  <c r="M288" i="11"/>
  <c r="W6" i="11"/>
  <c r="W8" i="11"/>
  <c r="W11" i="11"/>
  <c r="Z14" i="11"/>
  <c r="Z16" i="11"/>
  <c r="M75" i="11"/>
  <c r="H163" i="11"/>
  <c r="Y10" i="11" s="1"/>
  <c r="M185" i="11"/>
  <c r="H183" i="10"/>
  <c r="Y14" i="10" s="1"/>
  <c r="H197" i="10"/>
  <c r="Y15" i="10" s="1"/>
  <c r="J286" i="10"/>
  <c r="Z17" i="10"/>
  <c r="H262" i="10"/>
  <c r="Y9" i="10" s="1"/>
  <c r="Z14" i="10"/>
  <c r="M96" i="10"/>
  <c r="N96" i="10"/>
  <c r="H118" i="10"/>
  <c r="Y16" i="10" s="1"/>
  <c r="H161" i="10"/>
  <c r="Y10" i="10" s="1"/>
  <c r="N183" i="10"/>
  <c r="M197" i="10"/>
  <c r="N197" i="10"/>
  <c r="H218" i="10"/>
  <c r="Y7" i="10" s="1"/>
  <c r="D195" i="9"/>
  <c r="X6" i="9"/>
  <c r="F187" i="9"/>
  <c r="F188" i="9" s="1"/>
  <c r="D193" i="9"/>
  <c r="Z7" i="9"/>
  <c r="X9" i="9"/>
  <c r="H31" i="9"/>
  <c r="Y8" i="9" s="1"/>
  <c r="H115" i="9"/>
  <c r="Y13" i="9" s="1"/>
  <c r="H87" i="9"/>
  <c r="Y10" i="9" s="1"/>
  <c r="H171" i="9"/>
  <c r="Y17" i="9" s="1"/>
  <c r="X14" i="8"/>
  <c r="Z11" i="8"/>
  <c r="J161" i="8"/>
  <c r="J219" i="8"/>
  <c r="M287" i="8"/>
  <c r="Z14" i="8"/>
  <c r="Z9" i="8"/>
  <c r="W16" i="8"/>
  <c r="W11" i="8"/>
  <c r="H25" i="8"/>
  <c r="Y10" i="8" s="1"/>
  <c r="H52" i="8"/>
  <c r="Y7" i="8" s="1"/>
  <c r="J73" i="8"/>
  <c r="J117" i="8"/>
  <c r="T10" i="8"/>
  <c r="Z6" i="8"/>
  <c r="H73" i="8"/>
  <c r="Y12" i="8" s="1"/>
  <c r="N73" i="8"/>
  <c r="H95" i="8"/>
  <c r="Y14" i="8" s="1"/>
  <c r="H117" i="8"/>
  <c r="Y9" i="8" s="1"/>
  <c r="H139" i="8"/>
  <c r="Y8" i="8" s="1"/>
  <c r="H161" i="8"/>
  <c r="Y15" i="8" s="1"/>
  <c r="H175" i="8"/>
  <c r="Y17" i="8" s="1"/>
  <c r="H197" i="8"/>
  <c r="Y6" i="8" s="1"/>
  <c r="H219" i="8"/>
  <c r="Y11" i="8" s="1"/>
  <c r="H241" i="8"/>
  <c r="Y5" i="8" s="1"/>
  <c r="W7" i="7"/>
  <c r="X12" i="7"/>
  <c r="N74" i="7"/>
  <c r="M96" i="7"/>
  <c r="N96" i="7"/>
  <c r="H117" i="7"/>
  <c r="Y8" i="7" s="1"/>
  <c r="H197" i="7"/>
  <c r="Y5" i="7" s="1"/>
  <c r="J262" i="7"/>
  <c r="N286" i="7"/>
  <c r="Z6" i="7"/>
  <c r="Z10" i="7"/>
  <c r="H52" i="7"/>
  <c r="Y7" i="7" s="1"/>
  <c r="W16" i="7"/>
  <c r="Z12" i="7"/>
  <c r="Z11" i="7"/>
  <c r="Z17" i="7"/>
  <c r="H74" i="7"/>
  <c r="Y11" i="7" s="1"/>
  <c r="H96" i="7"/>
  <c r="Y6" i="7" s="1"/>
  <c r="M139" i="7"/>
  <c r="N197" i="7"/>
  <c r="M219" i="7"/>
  <c r="N219" i="7"/>
  <c r="H286" i="7"/>
  <c r="Y13" i="7" s="1"/>
  <c r="X8" i="6"/>
  <c r="W15" i="6"/>
  <c r="N24" i="6"/>
  <c r="H118" i="6"/>
  <c r="Y9" i="6" s="1"/>
  <c r="J219" i="6"/>
  <c r="N287" i="6"/>
  <c r="Z8" i="6"/>
  <c r="J74" i="6"/>
  <c r="M96" i="6"/>
  <c r="H176" i="6"/>
  <c r="Y14" i="6" s="1"/>
  <c r="H263" i="6"/>
  <c r="Y15" i="6" s="1"/>
  <c r="W5" i="6"/>
  <c r="Z10" i="6"/>
  <c r="W14" i="6"/>
  <c r="Z9" i="6"/>
  <c r="H24" i="6"/>
  <c r="Y16" i="6" s="1"/>
  <c r="N96" i="6"/>
  <c r="M118" i="6"/>
  <c r="N118" i="6"/>
  <c r="H140" i="6"/>
  <c r="Y7" i="6" s="1"/>
  <c r="H287" i="6"/>
  <c r="Y13" i="6" s="1"/>
  <c r="W6" i="5"/>
  <c r="Z7" i="5"/>
  <c r="J119" i="5"/>
  <c r="H176" i="5"/>
  <c r="Y17" i="5" s="1"/>
  <c r="N288" i="5"/>
  <c r="Z11" i="5"/>
  <c r="Z14" i="5"/>
  <c r="H75" i="5"/>
  <c r="Y15" i="5" s="1"/>
  <c r="N140" i="5"/>
  <c r="W7" i="5"/>
  <c r="Z16" i="5"/>
  <c r="W15" i="5"/>
  <c r="N176" i="5"/>
  <c r="M198" i="5"/>
  <c r="N198" i="5"/>
  <c r="H220" i="5"/>
  <c r="Y8" i="5" s="1"/>
  <c r="H288" i="5"/>
  <c r="Y7" i="5" s="1"/>
  <c r="X10" i="4"/>
  <c r="N52" i="4"/>
  <c r="N74" i="4"/>
  <c r="H176" i="4"/>
  <c r="Y15" i="4" s="1"/>
  <c r="N220" i="4"/>
  <c r="W6" i="4"/>
  <c r="Z7" i="4"/>
  <c r="N24" i="4"/>
  <c r="N242" i="4"/>
  <c r="N263" i="4"/>
  <c r="W7" i="4"/>
  <c r="W13" i="4"/>
  <c r="Z10" i="4"/>
  <c r="Z8" i="4"/>
  <c r="Z16" i="4"/>
  <c r="H24" i="4"/>
  <c r="Y13" i="4" s="1"/>
  <c r="N140" i="4"/>
  <c r="M162" i="4"/>
  <c r="N162" i="4"/>
  <c r="H242" i="4"/>
  <c r="Y16" i="4" s="1"/>
  <c r="H263" i="4"/>
  <c r="Y7" i="4" s="1"/>
  <c r="J140" i="3"/>
  <c r="N161" i="3"/>
  <c r="N175" i="3"/>
  <c r="N218" i="3"/>
  <c r="Z16" i="3"/>
  <c r="W7" i="3"/>
  <c r="H118" i="3"/>
  <c r="Y15" i="3" s="1"/>
  <c r="W16" i="3"/>
  <c r="U9" i="3"/>
  <c r="Z17" i="3"/>
  <c r="N25" i="3"/>
  <c r="M52" i="3"/>
  <c r="N52" i="3"/>
  <c r="H74" i="3"/>
  <c r="Y10" i="3" s="1"/>
  <c r="H161" i="3"/>
  <c r="Y17" i="3" s="1"/>
  <c r="H175" i="3"/>
  <c r="Y16" i="3" s="1"/>
  <c r="H218" i="3"/>
  <c r="Y7" i="3" s="1"/>
  <c r="Y13" i="3"/>
  <c r="N51" i="2"/>
  <c r="N275" i="2"/>
  <c r="Z16" i="2"/>
  <c r="N212" i="2"/>
  <c r="M93" i="2"/>
  <c r="H135" i="2"/>
  <c r="Y12" i="2" s="1"/>
  <c r="M212" i="2"/>
  <c r="J135" i="2"/>
  <c r="Z4" i="2"/>
  <c r="Z12" i="2"/>
  <c r="Z13" i="2"/>
  <c r="N156" i="2"/>
  <c r="W8" i="2"/>
  <c r="Z10" i="2"/>
  <c r="Z15" i="2"/>
  <c r="Z5" i="2"/>
  <c r="W12" i="2"/>
  <c r="J72" i="2"/>
  <c r="H93" i="2"/>
  <c r="Y13" i="2" s="1"/>
  <c r="J191" i="2"/>
  <c r="H233" i="2"/>
  <c r="Y8" i="2" s="1"/>
  <c r="W13" i="2"/>
  <c r="H212" i="2"/>
  <c r="Y11" i="2" s="1"/>
  <c r="U13" i="2"/>
  <c r="H254" i="2"/>
  <c r="Y9" i="2" s="1"/>
  <c r="M51" i="14"/>
  <c r="M191" i="14"/>
  <c r="M233" i="14"/>
  <c r="M275" i="14"/>
  <c r="W5" i="14"/>
  <c r="X7" i="14"/>
  <c r="W10" i="14"/>
  <c r="W16" i="14"/>
  <c r="M24" i="14"/>
  <c r="N51" i="14"/>
  <c r="J93" i="14"/>
  <c r="M114" i="14"/>
  <c r="J135" i="14"/>
  <c r="M156" i="14"/>
  <c r="M177" i="14"/>
  <c r="N191" i="14"/>
  <c r="M212" i="14"/>
  <c r="N233" i="14"/>
  <c r="M254" i="14"/>
  <c r="N275" i="14"/>
  <c r="W8" i="14"/>
  <c r="W14" i="14"/>
  <c r="H24" i="14"/>
  <c r="Y15" i="14" s="1"/>
  <c r="M93" i="14"/>
  <c r="M135" i="14"/>
  <c r="H177" i="14"/>
  <c r="Y12" i="14" s="1"/>
  <c r="Z7" i="14"/>
  <c r="Z17" i="14"/>
  <c r="Z13" i="14"/>
  <c r="N118" i="13"/>
  <c r="Z8" i="13"/>
  <c r="T9" i="13"/>
  <c r="X9" i="13"/>
  <c r="N96" i="13"/>
  <c r="J118" i="13"/>
  <c r="H161" i="13"/>
  <c r="Y16" i="13" s="1"/>
  <c r="H197" i="13"/>
  <c r="Y15" i="13" s="1"/>
  <c r="M197" i="13"/>
  <c r="W15" i="13"/>
  <c r="W5" i="13"/>
  <c r="H219" i="13"/>
  <c r="Y5" i="13" s="1"/>
  <c r="M219" i="13"/>
  <c r="N241" i="13"/>
  <c r="J241" i="13"/>
  <c r="M287" i="13"/>
  <c r="V12" i="13"/>
  <c r="Z12" i="13"/>
  <c r="J53" i="13"/>
  <c r="H118" i="13"/>
  <c r="Y8" i="13" s="1"/>
  <c r="W8" i="13"/>
  <c r="M118" i="13"/>
  <c r="W14" i="13"/>
  <c r="H263" i="13"/>
  <c r="Y14" i="13" s="1"/>
  <c r="M263" i="13"/>
  <c r="J140" i="13"/>
  <c r="Z6" i="13"/>
  <c r="M161" i="13"/>
  <c r="Z17" i="13"/>
  <c r="J183" i="13"/>
  <c r="M241" i="13"/>
  <c r="Z10" i="13"/>
  <c r="W6" i="13"/>
  <c r="Z11" i="13"/>
  <c r="M117" i="12"/>
  <c r="W9" i="12"/>
  <c r="H117" i="12"/>
  <c r="Y9" i="12" s="1"/>
  <c r="M241" i="12"/>
  <c r="H241" i="12"/>
  <c r="Y6" i="12" s="1"/>
  <c r="X11" i="12"/>
  <c r="H263" i="12"/>
  <c r="Y11" i="12" s="1"/>
  <c r="X17" i="12"/>
  <c r="H183" i="12"/>
  <c r="Y17" i="12" s="1"/>
  <c r="H51" i="12"/>
  <c r="Y12" i="12" s="1"/>
  <c r="N95" i="12"/>
  <c r="Z5" i="12"/>
  <c r="J95" i="12"/>
  <c r="N139" i="12"/>
  <c r="Z16" i="12"/>
  <c r="J139" i="12"/>
  <c r="N219" i="12"/>
  <c r="Z7" i="12"/>
  <c r="J219" i="12"/>
  <c r="H24" i="12"/>
  <c r="Y8" i="12" s="1"/>
  <c r="W8" i="12"/>
  <c r="M24" i="12"/>
  <c r="W14" i="12"/>
  <c r="M287" i="12"/>
  <c r="H287" i="12"/>
  <c r="Y14" i="12" s="1"/>
  <c r="M95" i="12"/>
  <c r="M139" i="12"/>
  <c r="J161" i="12"/>
  <c r="J197" i="12"/>
  <c r="M219" i="12"/>
  <c r="N51" i="12"/>
  <c r="Z12" i="12"/>
  <c r="W5" i="12"/>
  <c r="M119" i="11"/>
  <c r="W5" i="11"/>
  <c r="Z7" i="11"/>
  <c r="T11" i="11"/>
  <c r="X11" i="11"/>
  <c r="Z13" i="11"/>
  <c r="J25" i="11"/>
  <c r="M53" i="11"/>
  <c r="J75" i="11"/>
  <c r="M97" i="11"/>
  <c r="J163" i="11"/>
  <c r="J199" i="11"/>
  <c r="M220" i="11"/>
  <c r="M264" i="11"/>
  <c r="W7" i="11"/>
  <c r="Z15" i="11"/>
  <c r="X17" i="11"/>
  <c r="W13" i="11"/>
  <c r="M25" i="11"/>
  <c r="Z12" i="11"/>
  <c r="N118" i="10"/>
  <c r="J118" i="10"/>
  <c r="M183" i="10"/>
  <c r="H240" i="10"/>
  <c r="Y6" i="10" s="1"/>
  <c r="M240" i="10"/>
  <c r="H139" i="10"/>
  <c r="Y11" i="10" s="1"/>
  <c r="W11" i="10"/>
  <c r="M139" i="10"/>
  <c r="N161" i="10"/>
  <c r="J161" i="10"/>
  <c r="N53" i="10"/>
  <c r="Z13" i="10"/>
  <c r="J53" i="10"/>
  <c r="H286" i="10"/>
  <c r="Y17" i="10" s="1"/>
  <c r="M286" i="10"/>
  <c r="W6" i="10"/>
  <c r="U12" i="10"/>
  <c r="T14" i="10"/>
  <c r="X14" i="10"/>
  <c r="W8" i="10"/>
  <c r="H74" i="10"/>
  <c r="Y8" i="10" s="1"/>
  <c r="M74" i="10"/>
  <c r="N218" i="10"/>
  <c r="J218" i="10"/>
  <c r="M262" i="10"/>
  <c r="W10" i="10"/>
  <c r="J25" i="10"/>
  <c r="M53" i="10"/>
  <c r="J96" i="10"/>
  <c r="M118" i="10"/>
  <c r="M161" i="10"/>
  <c r="M218" i="10"/>
  <c r="M25" i="10"/>
  <c r="Z5" i="9"/>
  <c r="T7" i="9"/>
  <c r="X7" i="9"/>
  <c r="W8" i="9"/>
  <c r="Z13" i="9"/>
  <c r="W16" i="9"/>
  <c r="M17" i="9"/>
  <c r="Z17" i="9"/>
  <c r="M31" i="9"/>
  <c r="H45" i="9"/>
  <c r="Y11" i="9" s="1"/>
  <c r="J73" i="9"/>
  <c r="M87" i="9"/>
  <c r="H101" i="9"/>
  <c r="Y15" i="9" s="1"/>
  <c r="M115" i="9"/>
  <c r="H129" i="9"/>
  <c r="Y5" i="9" s="1"/>
  <c r="M171" i="9"/>
  <c r="H185" i="9"/>
  <c r="Y14" i="9" s="1"/>
  <c r="E187" i="9"/>
  <c r="E188" i="9" s="1"/>
  <c r="I187" i="9"/>
  <c r="I188" i="9" s="1"/>
  <c r="M59" i="9"/>
  <c r="M143" i="9"/>
  <c r="G187" i="9"/>
  <c r="G188" i="9" s="1"/>
  <c r="Z8" i="9"/>
  <c r="W11" i="9"/>
  <c r="W15" i="9"/>
  <c r="Z16" i="9"/>
  <c r="J17" i="9"/>
  <c r="J31" i="9"/>
  <c r="J87" i="9"/>
  <c r="J115" i="9"/>
  <c r="M129" i="9"/>
  <c r="J171" i="9"/>
  <c r="D187" i="9"/>
  <c r="D188" i="9" s="1"/>
  <c r="Z10" i="9"/>
  <c r="W13" i="9"/>
  <c r="H17" i="9"/>
  <c r="Y16" i="9" s="1"/>
  <c r="W17" i="9"/>
  <c r="U10" i="8"/>
  <c r="Z5" i="8"/>
  <c r="W6" i="8"/>
  <c r="X16" i="8"/>
  <c r="J52" i="8"/>
  <c r="M73" i="8"/>
  <c r="N95" i="8"/>
  <c r="M117" i="8"/>
  <c r="N139" i="8"/>
  <c r="J175" i="8"/>
  <c r="N197" i="8"/>
  <c r="J241" i="8"/>
  <c r="M263" i="8"/>
  <c r="N287" i="8"/>
  <c r="M197" i="8"/>
  <c r="W12" i="8"/>
  <c r="Z17" i="8"/>
  <c r="M52" i="8"/>
  <c r="M175" i="8"/>
  <c r="M241" i="8"/>
  <c r="H263" i="8"/>
  <c r="Y13" i="8" s="1"/>
  <c r="W10" i="8"/>
  <c r="X5" i="8"/>
  <c r="Z16" i="8"/>
  <c r="M24" i="7"/>
  <c r="M74" i="7"/>
  <c r="M161" i="7"/>
  <c r="M197" i="7"/>
  <c r="M241" i="7"/>
  <c r="M286" i="7"/>
  <c r="W8" i="7"/>
  <c r="X15" i="7"/>
  <c r="J52" i="7"/>
  <c r="M117" i="7"/>
  <c r="H139" i="7"/>
  <c r="Y17" i="7" s="1"/>
  <c r="H262" i="7"/>
  <c r="Y10" i="7" s="1"/>
  <c r="X5" i="7"/>
  <c r="Z8" i="7"/>
  <c r="X13" i="7"/>
  <c r="H24" i="7"/>
  <c r="Y14" i="7" s="1"/>
  <c r="J117" i="7"/>
  <c r="M262" i="7"/>
  <c r="Z5" i="7"/>
  <c r="T14" i="7"/>
  <c r="X14" i="7"/>
  <c r="Z13" i="7"/>
  <c r="N52" i="6"/>
  <c r="J52" i="6"/>
  <c r="W17" i="6"/>
  <c r="H162" i="6"/>
  <c r="Y17" i="6" s="1"/>
  <c r="M162" i="6"/>
  <c r="W10" i="6"/>
  <c r="H74" i="6"/>
  <c r="Y10" i="6" s="1"/>
  <c r="M74" i="6"/>
  <c r="N197" i="6"/>
  <c r="J197" i="6"/>
  <c r="Z6" i="6"/>
  <c r="H219" i="6"/>
  <c r="Y12" i="6" s="1"/>
  <c r="M219" i="6"/>
  <c r="N241" i="6"/>
  <c r="Z5" i="6"/>
  <c r="J241" i="6"/>
  <c r="M287" i="6"/>
  <c r="N140" i="6"/>
  <c r="J140" i="6"/>
  <c r="W6" i="6"/>
  <c r="M52" i="6"/>
  <c r="M140" i="6"/>
  <c r="J176" i="6"/>
  <c r="M197" i="6"/>
  <c r="M241" i="6"/>
  <c r="N97" i="5"/>
  <c r="Z13" i="5"/>
  <c r="J97" i="5"/>
  <c r="H119" i="5"/>
  <c r="Y11" i="5" s="1"/>
  <c r="W11" i="5"/>
  <c r="M119" i="5"/>
  <c r="N220" i="5"/>
  <c r="J220" i="5"/>
  <c r="X14" i="5"/>
  <c r="H140" i="5"/>
  <c r="Y14" i="5" s="1"/>
  <c r="M176" i="5"/>
  <c r="H242" i="5"/>
  <c r="Y10" i="5" s="1"/>
  <c r="M242" i="5"/>
  <c r="U9" i="5"/>
  <c r="W10" i="5"/>
  <c r="X17" i="5"/>
  <c r="J25" i="5"/>
  <c r="K266" i="5" s="1"/>
  <c r="Z9" i="5"/>
  <c r="H53" i="5"/>
  <c r="Y6" i="5" s="1"/>
  <c r="W16" i="5"/>
  <c r="H162" i="5"/>
  <c r="Y16" i="5" s="1"/>
  <c r="M162" i="5"/>
  <c r="X12" i="5"/>
  <c r="H264" i="5"/>
  <c r="Y12" i="5" s="1"/>
  <c r="Z5" i="5"/>
  <c r="M97" i="5"/>
  <c r="M220" i="5"/>
  <c r="W5" i="5"/>
  <c r="Z6" i="5"/>
  <c r="W9" i="5"/>
  <c r="U13" i="4"/>
  <c r="X14" i="4"/>
  <c r="H140" i="4"/>
  <c r="Y14" i="4" s="1"/>
  <c r="H52" i="4"/>
  <c r="Y12" i="4" s="1"/>
  <c r="N287" i="4"/>
  <c r="J287" i="4"/>
  <c r="T12" i="4"/>
  <c r="X16" i="4"/>
  <c r="N96" i="4"/>
  <c r="Z5" i="4"/>
  <c r="J96" i="4"/>
  <c r="M140" i="4"/>
  <c r="N198" i="4"/>
  <c r="Z6" i="4"/>
  <c r="J198" i="4"/>
  <c r="M242" i="4"/>
  <c r="X15" i="4"/>
  <c r="M52" i="4"/>
  <c r="W8" i="4"/>
  <c r="H118" i="4"/>
  <c r="Y8" i="4" s="1"/>
  <c r="M118" i="4"/>
  <c r="H220" i="4"/>
  <c r="Y11" i="4" s="1"/>
  <c r="W11" i="4"/>
  <c r="M220" i="4"/>
  <c r="J24" i="4"/>
  <c r="M96" i="4"/>
  <c r="M198" i="4"/>
  <c r="M287" i="4"/>
  <c r="W5" i="4"/>
  <c r="V13" i="4"/>
  <c r="Z13" i="4"/>
  <c r="Z12" i="4"/>
  <c r="W5" i="3"/>
  <c r="Z10" i="3"/>
  <c r="Z14" i="3"/>
  <c r="X17" i="3"/>
  <c r="M74" i="3"/>
  <c r="H96" i="3"/>
  <c r="Y5" i="3" s="1"/>
  <c r="H140" i="3"/>
  <c r="Y11" i="3" s="1"/>
  <c r="M196" i="3"/>
  <c r="M240" i="3"/>
  <c r="M286" i="3"/>
  <c r="M25" i="3"/>
  <c r="M118" i="3"/>
  <c r="M161" i="3"/>
  <c r="X15" i="3"/>
  <c r="H25" i="3"/>
  <c r="Y9" i="3" s="1"/>
  <c r="J74" i="3"/>
  <c r="M140" i="3"/>
  <c r="J196" i="3"/>
  <c r="J240" i="3"/>
  <c r="J286" i="3"/>
  <c r="Z6" i="3"/>
  <c r="W10" i="3"/>
  <c r="Z12" i="3"/>
  <c r="W14" i="3"/>
  <c r="Z15" i="3"/>
  <c r="J25" i="3"/>
  <c r="N24" i="2"/>
  <c r="H114" i="2"/>
  <c r="Y6" i="2" s="1"/>
  <c r="M114" i="2"/>
  <c r="M135" i="2"/>
  <c r="J24" i="2"/>
  <c r="H72" i="2"/>
  <c r="Y5" i="2" s="1"/>
  <c r="M72" i="2"/>
  <c r="W5" i="2"/>
  <c r="H170" i="2"/>
  <c r="Y14" i="2" s="1"/>
  <c r="M170" i="2"/>
  <c r="W4" i="2"/>
  <c r="H191" i="2"/>
  <c r="Y4" i="2" s="1"/>
  <c r="M191" i="2"/>
  <c r="N254" i="2"/>
  <c r="Z9" i="2"/>
  <c r="J254" i="2"/>
  <c r="Z7" i="2"/>
  <c r="H24" i="2"/>
  <c r="Y7" i="2" s="1"/>
  <c r="M24" i="2"/>
  <c r="W7" i="2"/>
  <c r="W10" i="2"/>
  <c r="H51" i="2"/>
  <c r="Y10" i="2" s="1"/>
  <c r="M51" i="2"/>
  <c r="N114" i="2"/>
  <c r="Z6" i="2"/>
  <c r="H275" i="2"/>
  <c r="Y16" i="2" s="1"/>
  <c r="W16" i="2"/>
  <c r="M275" i="2"/>
  <c r="W14" i="2"/>
  <c r="N93" i="2"/>
  <c r="J114" i="2"/>
  <c r="H156" i="2"/>
  <c r="Y15" i="2" s="1"/>
  <c r="N170" i="2"/>
  <c r="Z14" i="2"/>
  <c r="N233" i="2"/>
  <c r="M254" i="2"/>
  <c r="W9" i="2"/>
  <c r="Z11" i="2"/>
  <c r="D300" i="1"/>
  <c r="D299" i="1"/>
  <c r="D298" i="1"/>
  <c r="D297" i="1"/>
  <c r="P279" i="1"/>
  <c r="O279" i="1"/>
  <c r="P278" i="1"/>
  <c r="O278" i="1"/>
  <c r="P277" i="1"/>
  <c r="O277" i="1"/>
  <c r="P276" i="1"/>
  <c r="O276" i="1"/>
  <c r="P275" i="1"/>
  <c r="O275" i="1"/>
  <c r="P274" i="1"/>
  <c r="O274" i="1"/>
  <c r="P273" i="1"/>
  <c r="O273" i="1"/>
  <c r="P272" i="1"/>
  <c r="O272" i="1"/>
  <c r="P271" i="1"/>
  <c r="O271" i="1"/>
  <c r="P270" i="1"/>
  <c r="O270" i="1"/>
  <c r="P269" i="1"/>
  <c r="O269" i="1"/>
  <c r="P268" i="1"/>
  <c r="O268" i="1"/>
  <c r="P267" i="1"/>
  <c r="O267" i="1"/>
  <c r="P266" i="1"/>
  <c r="O266" i="1"/>
  <c r="J261" i="1"/>
  <c r="H261" i="1"/>
  <c r="Y13" i="1" s="1"/>
  <c r="P254" i="1"/>
  <c r="O254" i="1"/>
  <c r="P253" i="1"/>
  <c r="O253" i="1"/>
  <c r="P252" i="1"/>
  <c r="O252" i="1"/>
  <c r="P251" i="1"/>
  <c r="O251" i="1"/>
  <c r="P250" i="1"/>
  <c r="O250" i="1"/>
  <c r="P249" i="1"/>
  <c r="O249" i="1"/>
  <c r="P248" i="1"/>
  <c r="O248" i="1"/>
  <c r="P247" i="1"/>
  <c r="O247" i="1"/>
  <c r="P246" i="1"/>
  <c r="O246" i="1"/>
  <c r="P245" i="1"/>
  <c r="O245" i="1"/>
  <c r="P244" i="1"/>
  <c r="O244" i="1"/>
  <c r="P243" i="1"/>
  <c r="O243" i="1"/>
  <c r="P242" i="1"/>
  <c r="O242" i="1"/>
  <c r="P241" i="1"/>
  <c r="O241" i="1"/>
  <c r="X15" i="1"/>
  <c r="W15" i="1"/>
  <c r="V15" i="1"/>
  <c r="U15" i="1"/>
  <c r="T15" i="1"/>
  <c r="P234" i="1"/>
  <c r="O234" i="1"/>
  <c r="P233" i="1"/>
  <c r="O233" i="1"/>
  <c r="P232" i="1"/>
  <c r="O232" i="1"/>
  <c r="P231" i="1"/>
  <c r="O231" i="1"/>
  <c r="P230" i="1"/>
  <c r="O230" i="1"/>
  <c r="P229" i="1"/>
  <c r="O229" i="1"/>
  <c r="P228" i="1"/>
  <c r="O228" i="1"/>
  <c r="P227" i="1"/>
  <c r="O227" i="1"/>
  <c r="P226" i="1"/>
  <c r="O226" i="1"/>
  <c r="P225" i="1"/>
  <c r="O225" i="1"/>
  <c r="P224" i="1"/>
  <c r="O224" i="1"/>
  <c r="P223" i="1"/>
  <c r="O223" i="1"/>
  <c r="P222" i="1"/>
  <c r="O222" i="1"/>
  <c r="P221" i="1"/>
  <c r="O221" i="1"/>
  <c r="P220" i="1"/>
  <c r="O220" i="1"/>
  <c r="X6" i="1"/>
  <c r="V6" i="1"/>
  <c r="T6" i="1"/>
  <c r="P212" i="1"/>
  <c r="O212" i="1"/>
  <c r="P211" i="1"/>
  <c r="O211" i="1"/>
  <c r="P210" i="1"/>
  <c r="O210" i="1"/>
  <c r="P209" i="1"/>
  <c r="O209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Z4" i="1"/>
  <c r="X4" i="1"/>
  <c r="V4" i="1"/>
  <c r="U4" i="1"/>
  <c r="T4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I174" i="1"/>
  <c r="G174" i="1"/>
  <c r="X14" i="1" s="1"/>
  <c r="F174" i="1"/>
  <c r="W14" i="1" s="1"/>
  <c r="E174" i="1"/>
  <c r="V14" i="1" s="1"/>
  <c r="D174" i="1"/>
  <c r="U14" i="1" s="1"/>
  <c r="C174" i="1"/>
  <c r="T14" i="1" s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J160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J138" i="1"/>
  <c r="H138" i="1"/>
  <c r="Y11" i="1" s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J117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N96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X5" i="1"/>
  <c r="W5" i="1"/>
  <c r="V5" i="1"/>
  <c r="U5" i="1"/>
  <c r="T5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AB19" i="8" l="1"/>
  <c r="AB19" i="10"/>
  <c r="AB19" i="11"/>
  <c r="AB19" i="7"/>
  <c r="AB19" i="12"/>
  <c r="AB19" i="6"/>
  <c r="K26" i="4"/>
  <c r="AB19" i="14"/>
  <c r="AB19" i="3"/>
  <c r="D190" i="9"/>
  <c r="C287" i="1"/>
  <c r="C288" i="1" s="1"/>
  <c r="K27" i="11"/>
  <c r="D297" i="10"/>
  <c r="D298" i="8"/>
  <c r="D292" i="8"/>
  <c r="D287" i="1"/>
  <c r="D288" i="1" s="1"/>
  <c r="K26" i="7"/>
  <c r="K268" i="13"/>
  <c r="D297" i="7"/>
  <c r="D294" i="4"/>
  <c r="AB19" i="5"/>
  <c r="K185" i="10"/>
  <c r="D291" i="7"/>
  <c r="K27" i="8"/>
  <c r="K145" i="9"/>
  <c r="K26" i="12"/>
  <c r="D283" i="14"/>
  <c r="K164" i="4"/>
  <c r="D292" i="4"/>
  <c r="K103" i="9"/>
  <c r="K27" i="13"/>
  <c r="D291" i="3"/>
  <c r="D291" i="10"/>
  <c r="D293" i="11"/>
  <c r="F290" i="4"/>
  <c r="D298" i="4"/>
  <c r="D295" i="11"/>
  <c r="D294" i="11"/>
  <c r="K27" i="10"/>
  <c r="D294" i="8"/>
  <c r="D293" i="8"/>
  <c r="D298" i="6"/>
  <c r="K26" i="6"/>
  <c r="D292" i="12"/>
  <c r="K26" i="14"/>
  <c r="D285" i="14"/>
  <c r="D284" i="14"/>
  <c r="D292" i="13"/>
  <c r="D294" i="13"/>
  <c r="D293" i="13"/>
  <c r="D293" i="7"/>
  <c r="D292" i="7"/>
  <c r="D292" i="6"/>
  <c r="D293" i="5"/>
  <c r="D294" i="5"/>
  <c r="D299" i="5"/>
  <c r="D295" i="5"/>
  <c r="K27" i="3"/>
  <c r="K141" i="12"/>
  <c r="D293" i="12"/>
  <c r="D294" i="12"/>
  <c r="D292" i="10"/>
  <c r="D293" i="10"/>
  <c r="D294" i="6"/>
  <c r="D293" i="6"/>
  <c r="K5" i="5"/>
  <c r="K27" i="5"/>
  <c r="D282" i="2"/>
  <c r="D281" i="2"/>
  <c r="AA17" i="2"/>
  <c r="AB17" i="2" s="1"/>
  <c r="D280" i="2"/>
  <c r="D293" i="3"/>
  <c r="D292" i="3"/>
  <c r="D297" i="3"/>
  <c r="K26" i="2"/>
  <c r="D293" i="1"/>
  <c r="T12" i="1"/>
  <c r="X12" i="1"/>
  <c r="G287" i="1"/>
  <c r="G288" i="1" s="1"/>
  <c r="W12" i="1"/>
  <c r="F287" i="1"/>
  <c r="F288" i="1" s="1"/>
  <c r="U12" i="1"/>
  <c r="I287" i="1"/>
  <c r="I288" i="1" s="1"/>
  <c r="D295" i="1"/>
  <c r="D294" i="1"/>
  <c r="V12" i="1"/>
  <c r="E287" i="1"/>
  <c r="E288" i="1" s="1"/>
  <c r="J218" i="1"/>
  <c r="Z6" i="1"/>
  <c r="J239" i="1"/>
  <c r="Z15" i="1"/>
  <c r="N53" i="1"/>
  <c r="Z12" i="1"/>
  <c r="J74" i="1"/>
  <c r="Z5" i="1"/>
  <c r="N174" i="1"/>
  <c r="Z14" i="1"/>
  <c r="H196" i="1"/>
  <c r="Y4" i="1" s="1"/>
  <c r="W4" i="1"/>
  <c r="M218" i="1"/>
  <c r="W6" i="1"/>
  <c r="K243" i="6"/>
  <c r="K74" i="14"/>
  <c r="K193" i="2"/>
  <c r="K163" i="8"/>
  <c r="H290" i="11"/>
  <c r="H291" i="11" s="1"/>
  <c r="M96" i="1"/>
  <c r="N160" i="1"/>
  <c r="M174" i="1"/>
  <c r="M261" i="1"/>
  <c r="M239" i="1"/>
  <c r="H160" i="1"/>
  <c r="Y17" i="1" s="1"/>
  <c r="K220" i="3"/>
  <c r="K242" i="3"/>
  <c r="K199" i="13"/>
  <c r="K185" i="13"/>
  <c r="K187" i="11"/>
  <c r="K221" i="13"/>
  <c r="K55" i="13"/>
  <c r="K199" i="12"/>
  <c r="K121" i="11"/>
  <c r="K75" i="9"/>
  <c r="K98" i="7"/>
  <c r="K164" i="6"/>
  <c r="K199" i="6"/>
  <c r="K200" i="5"/>
  <c r="K142" i="5"/>
  <c r="K269" i="5"/>
  <c r="K121" i="5"/>
  <c r="K178" i="4"/>
  <c r="K163" i="3"/>
  <c r="K98" i="3"/>
  <c r="K214" i="2"/>
  <c r="K95" i="2"/>
  <c r="K235" i="14"/>
  <c r="K256" i="14"/>
  <c r="K193" i="14"/>
  <c r="D289" i="14"/>
  <c r="H280" i="14"/>
  <c r="H281" i="14" s="1"/>
  <c r="K53" i="14"/>
  <c r="K116" i="14"/>
  <c r="K137" i="14"/>
  <c r="K214" i="14"/>
  <c r="K5" i="14"/>
  <c r="K158" i="14"/>
  <c r="K95" i="14"/>
  <c r="K179" i="14"/>
  <c r="K32" i="14"/>
  <c r="K34" i="13"/>
  <c r="K5" i="13"/>
  <c r="K98" i="13"/>
  <c r="K142" i="13"/>
  <c r="D298" i="13"/>
  <c r="H289" i="13"/>
  <c r="H290" i="13" s="1"/>
  <c r="AB19" i="13"/>
  <c r="K163" i="13"/>
  <c r="K120" i="13"/>
  <c r="K77" i="13"/>
  <c r="K243" i="13"/>
  <c r="K32" i="12"/>
  <c r="K97" i="12"/>
  <c r="H289" i="12"/>
  <c r="H290" i="12" s="1"/>
  <c r="D298" i="12"/>
  <c r="K75" i="12"/>
  <c r="K5" i="12"/>
  <c r="K243" i="12"/>
  <c r="K53" i="12"/>
  <c r="K185" i="12"/>
  <c r="K119" i="12"/>
  <c r="K268" i="12"/>
  <c r="K163" i="12"/>
  <c r="K221" i="12"/>
  <c r="K244" i="11"/>
  <c r="K143" i="11"/>
  <c r="K269" i="11"/>
  <c r="K222" i="11"/>
  <c r="K99" i="11"/>
  <c r="K5" i="11"/>
  <c r="K201" i="11"/>
  <c r="K77" i="11"/>
  <c r="K34" i="11"/>
  <c r="K165" i="11"/>
  <c r="D299" i="11"/>
  <c r="K55" i="11"/>
  <c r="K242" i="10"/>
  <c r="K267" i="10"/>
  <c r="K34" i="10"/>
  <c r="K141" i="10"/>
  <c r="K5" i="10"/>
  <c r="K163" i="10"/>
  <c r="K220" i="10"/>
  <c r="K76" i="10"/>
  <c r="H288" i="10"/>
  <c r="H289" i="10" s="1"/>
  <c r="K120" i="10"/>
  <c r="K199" i="10"/>
  <c r="K98" i="10"/>
  <c r="K55" i="10"/>
  <c r="AA17" i="9"/>
  <c r="AB17" i="9" s="1"/>
  <c r="K159" i="9"/>
  <c r="K19" i="9"/>
  <c r="D196" i="9"/>
  <c r="K131" i="9"/>
  <c r="K47" i="9"/>
  <c r="K5" i="9"/>
  <c r="K173" i="9"/>
  <c r="K117" i="9"/>
  <c r="K89" i="9"/>
  <c r="K33" i="9"/>
  <c r="K61" i="9"/>
  <c r="D191" i="9"/>
  <c r="D192" i="9"/>
  <c r="H187" i="9"/>
  <c r="K243" i="8"/>
  <c r="K33" i="8"/>
  <c r="K54" i="8"/>
  <c r="K268" i="8"/>
  <c r="K119" i="8"/>
  <c r="K199" i="8"/>
  <c r="K5" i="8"/>
  <c r="K177" i="8"/>
  <c r="H289" i="8"/>
  <c r="H290" i="8" s="1"/>
  <c r="K141" i="8"/>
  <c r="K221" i="8"/>
  <c r="K97" i="8"/>
  <c r="K75" i="8"/>
  <c r="K163" i="7"/>
  <c r="K76" i="7"/>
  <c r="K119" i="7"/>
  <c r="K243" i="7"/>
  <c r="K267" i="7"/>
  <c r="K221" i="7"/>
  <c r="H288" i="7"/>
  <c r="H289" i="7" s="1"/>
  <c r="K33" i="7"/>
  <c r="K141" i="7"/>
  <c r="K54" i="7"/>
  <c r="K5" i="7"/>
  <c r="K177" i="7"/>
  <c r="K199" i="7"/>
  <c r="K221" i="6"/>
  <c r="K54" i="6"/>
  <c r="K76" i="6"/>
  <c r="K268" i="6"/>
  <c r="K5" i="6"/>
  <c r="H289" i="6"/>
  <c r="H290" i="6" s="1"/>
  <c r="K98" i="6"/>
  <c r="K120" i="6"/>
  <c r="K178" i="6"/>
  <c r="K33" i="6"/>
  <c r="K142" i="6"/>
  <c r="K99" i="5"/>
  <c r="H290" i="5"/>
  <c r="H291" i="5" s="1"/>
  <c r="K178" i="5"/>
  <c r="K244" i="5"/>
  <c r="K34" i="5"/>
  <c r="K222" i="5"/>
  <c r="K164" i="5"/>
  <c r="K55" i="5"/>
  <c r="K77" i="5"/>
  <c r="K142" i="4"/>
  <c r="K222" i="4"/>
  <c r="K33" i="4"/>
  <c r="K120" i="4"/>
  <c r="K5" i="4"/>
  <c r="D293" i="4"/>
  <c r="K76" i="4"/>
  <c r="K268" i="4"/>
  <c r="K98" i="4"/>
  <c r="H289" i="4"/>
  <c r="H290" i="4" s="1"/>
  <c r="K54" i="4"/>
  <c r="K244" i="4"/>
  <c r="AB19" i="4"/>
  <c r="K200" i="4"/>
  <c r="K177" i="3"/>
  <c r="K33" i="3"/>
  <c r="K198" i="3"/>
  <c r="H288" i="3"/>
  <c r="H289" i="3" s="1"/>
  <c r="K120" i="3"/>
  <c r="K76" i="3"/>
  <c r="K5" i="3"/>
  <c r="K267" i="3"/>
  <c r="K54" i="3"/>
  <c r="K142" i="3"/>
  <c r="D286" i="2"/>
  <c r="H277" i="2"/>
  <c r="K235" i="2"/>
  <c r="K172" i="2"/>
  <c r="K74" i="2"/>
  <c r="K5" i="2"/>
  <c r="K116" i="2"/>
  <c r="K158" i="2"/>
  <c r="K256" i="2"/>
  <c r="K137" i="2"/>
  <c r="K53" i="2"/>
  <c r="K32" i="2"/>
  <c r="N138" i="1"/>
  <c r="N218" i="1"/>
  <c r="J53" i="1"/>
  <c r="H53" i="1"/>
  <c r="Y12" i="1" s="1"/>
  <c r="H74" i="1"/>
  <c r="Y5" i="1" s="1"/>
  <c r="M160" i="1"/>
  <c r="M31" i="1"/>
  <c r="N74" i="1"/>
  <c r="H218" i="1"/>
  <c r="Y6" i="1" s="1"/>
  <c r="N239" i="1"/>
  <c r="N261" i="1"/>
  <c r="N31" i="1"/>
  <c r="H96" i="1"/>
  <c r="Y9" i="1" s="1"/>
  <c r="H174" i="1"/>
  <c r="Y14" i="1" s="1"/>
  <c r="Y7" i="1"/>
  <c r="M74" i="1"/>
  <c r="J96" i="1"/>
  <c r="N117" i="1"/>
  <c r="H239" i="1"/>
  <c r="Y15" i="1" s="1"/>
  <c r="N285" i="1"/>
  <c r="H31" i="1"/>
  <c r="Y10" i="1" s="1"/>
  <c r="H117" i="1"/>
  <c r="Y8" i="1" s="1"/>
  <c r="M117" i="1"/>
  <c r="M138" i="1"/>
  <c r="N196" i="1"/>
  <c r="J196" i="1"/>
  <c r="M53" i="1"/>
  <c r="J174" i="1"/>
  <c r="M196" i="1"/>
  <c r="M285" i="1"/>
  <c r="J31" i="1"/>
  <c r="K263" i="1" l="1"/>
  <c r="K266" i="1"/>
  <c r="H188" i="9"/>
  <c r="A187" i="9" s="1"/>
  <c r="D292" i="1"/>
  <c r="D291" i="1"/>
  <c r="K12" i="1"/>
  <c r="K5" i="1"/>
  <c r="D290" i="1"/>
  <c r="A288" i="10"/>
  <c r="A290" i="11"/>
  <c r="A288" i="3"/>
  <c r="A280" i="14"/>
  <c r="A290" i="5"/>
  <c r="A289" i="13"/>
  <c r="A289" i="12"/>
  <c r="A288" i="7"/>
  <c r="A289" i="4"/>
  <c r="A289" i="6"/>
  <c r="K162" i="1"/>
  <c r="K55" i="1"/>
  <c r="K176" i="1"/>
  <c r="K198" i="1"/>
  <c r="K119" i="1"/>
  <c r="K98" i="1"/>
  <c r="H287" i="1"/>
  <c r="H288" i="1" s="1"/>
  <c r="D296" i="1"/>
  <c r="K220" i="1"/>
  <c r="K76" i="1"/>
  <c r="K241" i="1"/>
  <c r="K140" i="1"/>
  <c r="K33" i="1"/>
  <c r="A287" i="1" l="1"/>
  <c r="A289" i="8" l="1"/>
  <c r="A277" i="2"/>
</calcChain>
</file>

<file path=xl/sharedStrings.xml><?xml version="1.0" encoding="utf-8"?>
<sst xmlns="http://schemas.openxmlformats.org/spreadsheetml/2006/main" count="5156" uniqueCount="135">
  <si>
    <t>Bundesligakegeln Direkter Vergleich</t>
  </si>
  <si>
    <t>Persönliche High-Score Tabelle</t>
  </si>
  <si>
    <t>Gegner</t>
  </si>
  <si>
    <t>Saison</t>
  </si>
  <si>
    <t xml:space="preserve">Gew. </t>
  </si>
  <si>
    <t>Unent.</t>
  </si>
  <si>
    <t>Verl.</t>
  </si>
  <si>
    <t>Plus</t>
  </si>
  <si>
    <t>Minus</t>
  </si>
  <si>
    <t>Diff.</t>
  </si>
  <si>
    <t>Punkte</t>
  </si>
  <si>
    <t>Platz</t>
  </si>
  <si>
    <t>Friedrich Jochen</t>
  </si>
  <si>
    <t>2003/2004</t>
  </si>
  <si>
    <t>Rayer Andre</t>
  </si>
  <si>
    <t>2004/2005</t>
  </si>
  <si>
    <t>Wolbring Lothar</t>
  </si>
  <si>
    <t>2005/2006</t>
  </si>
  <si>
    <t>Hoff Thorsten</t>
  </si>
  <si>
    <t>2006/2007</t>
  </si>
  <si>
    <t>Nerad Christian</t>
  </si>
  <si>
    <t>2007/2008</t>
  </si>
  <si>
    <t>Grefkes Christian</t>
  </si>
  <si>
    <t>2008/2009</t>
  </si>
  <si>
    <t>2009/2010</t>
  </si>
  <si>
    <t>Schmitz Gunnar</t>
  </si>
  <si>
    <t>2010/2011</t>
  </si>
  <si>
    <t>Horster Niels</t>
  </si>
  <si>
    <t>2011/2012</t>
  </si>
  <si>
    <t>Klitsch Frank</t>
  </si>
  <si>
    <t>2012/2013</t>
  </si>
  <si>
    <t>Letesse Jean-Pierre</t>
  </si>
  <si>
    <t>2013/2014</t>
  </si>
  <si>
    <t>Schramm Stefan</t>
  </si>
  <si>
    <t>2014/2015</t>
  </si>
  <si>
    <t>Singer Jörg</t>
  </si>
  <si>
    <t>2015/2016</t>
  </si>
  <si>
    <t>Mertens Thomas</t>
  </si>
  <si>
    <t>2016/2017</t>
  </si>
  <si>
    <t>Gesamt</t>
  </si>
  <si>
    <t>2017/2018</t>
  </si>
  <si>
    <t>Einseitigste Begegnung</t>
  </si>
  <si>
    <t>Höchste Anzahl Holz</t>
  </si>
  <si>
    <t>Holz</t>
  </si>
  <si>
    <t>Niedrigste Anzahl Holz</t>
  </si>
  <si>
    <t>Höchste Differenz in gewonnener Einzelpartie</t>
  </si>
  <si>
    <t>Höchste Anzahl Holz in Einzelpartie</t>
  </si>
  <si>
    <t>Niedrigste Anzahl Holz in Einzelpartie</t>
  </si>
  <si>
    <t>Durchschnitt pro Spiel</t>
  </si>
  <si>
    <t>Längste Siegesserie</t>
  </si>
  <si>
    <t>Spiele</t>
  </si>
  <si>
    <t>Längste Niederlagenserie</t>
  </si>
  <si>
    <t>Längste nicht verlorene Serie</t>
  </si>
  <si>
    <t>Längste nicht gewonnene Serie</t>
  </si>
  <si>
    <t>g</t>
  </si>
  <si>
    <t>,</t>
  </si>
  <si>
    <t>v</t>
  </si>
  <si>
    <t>nv</t>
  </si>
  <si>
    <t>ng</t>
  </si>
  <si>
    <t xml:space="preserve">Caliskan Hamdi </t>
  </si>
  <si>
    <t>Caliskan Hamdi</t>
  </si>
  <si>
    <t>Kampflos</t>
  </si>
  <si>
    <t>Klitsch Klitsch</t>
  </si>
  <si>
    <t>2012/2012</t>
  </si>
  <si>
    <t>2014/2014</t>
  </si>
  <si>
    <t>von 36</t>
  </si>
  <si>
    <r>
      <t>v,v,v,v,v,v,g,g,v,v,v,u,u,</t>
    </r>
    <r>
      <rPr>
        <sz val="10"/>
        <color indexed="10"/>
        <rFont val="Arial"/>
        <family val="2"/>
      </rPr>
      <t>g,g,v,u,v,u,v,g,v,g,u,v,g,</t>
    </r>
    <r>
      <rPr>
        <sz val="10"/>
        <rFont val="Arial"/>
        <family val="2"/>
      </rPr>
      <t>g,u,u,g,u,u,v,g,g,u,u,u,v,</t>
    </r>
    <r>
      <rPr>
        <sz val="10"/>
        <color indexed="10"/>
        <rFont val="Arial"/>
        <family val="2"/>
      </rPr>
      <t>g,u,u,v,g,v,g,v,u,g,g,u,g,</t>
    </r>
    <r>
      <rPr>
        <sz val="10"/>
        <rFont val="Arial"/>
        <family val="2"/>
      </rPr>
      <t>v,v,v,u,g,g,v,u,g,g,v,v,g,</t>
    </r>
    <r>
      <rPr>
        <sz val="10"/>
        <color indexed="10"/>
        <rFont val="Arial"/>
        <family val="2"/>
      </rPr>
      <t>g,u,v,v,v,v,v,v,g,g,v,v,g,</t>
    </r>
    <r>
      <rPr>
        <sz val="10"/>
        <rFont val="Arial"/>
        <family val="2"/>
      </rPr>
      <t>u,g,v,g,v,v,u,g,v,u,v,v,g,</t>
    </r>
    <r>
      <rPr>
        <sz val="10"/>
        <color indexed="10"/>
        <rFont val="Arial"/>
        <family val="2"/>
      </rPr>
      <t>u,v,g,v,v,u,v,g,g,g,v,u,u,</t>
    </r>
    <r>
      <rPr>
        <sz val="10"/>
        <rFont val="Arial"/>
        <family val="2"/>
      </rPr>
      <t>v,v,g,v,u,g,v,g,v,v,v,g,g,</t>
    </r>
    <r>
      <rPr>
        <sz val="10"/>
        <color indexed="10"/>
        <rFont val="Arial"/>
        <family val="2"/>
      </rPr>
      <t>v,g,g,g,v,u,v,g,g,u,u,v,g,</t>
    </r>
    <r>
      <rPr>
        <sz val="10"/>
        <rFont val="Arial"/>
        <family val="2"/>
      </rPr>
      <t>g,v,v,g,g,g,v,g,v,g,u,v,g,</t>
    </r>
    <r>
      <rPr>
        <sz val="10"/>
        <color indexed="10"/>
        <rFont val="Arial"/>
        <family val="2"/>
      </rPr>
      <t>v,g,v,g,v,v,v,v,v,uv,v,v,</t>
    </r>
  </si>
  <si>
    <t>13.Spieltag 14-15</t>
  </si>
  <si>
    <r>
      <t>v,v,v,v,v,v,nv,nv,v,v,v,nv,nv,</t>
    </r>
    <r>
      <rPr>
        <sz val="10"/>
        <color indexed="10"/>
        <rFont val="Arial"/>
        <family val="2"/>
      </rPr>
      <t>nv,nv,v,nv,v,nv,v,nv,v,nv,nv,v,nv,</t>
    </r>
    <r>
      <rPr>
        <sz val="10"/>
        <rFont val="Arial"/>
        <family val="2"/>
      </rPr>
      <t>nv,nv,nv,nv,nv,nv,v,nv,nv,nv,nv,nv,v,</t>
    </r>
    <r>
      <rPr>
        <sz val="10"/>
        <color indexed="10"/>
        <rFont val="Arial"/>
        <family val="2"/>
      </rPr>
      <t>nv,nv,nv,v,nv,v,nv,v,nv,nv,nv,nv,nv,</t>
    </r>
    <r>
      <rPr>
        <sz val="10"/>
        <rFont val="Arial"/>
        <family val="2"/>
      </rPr>
      <t>v,v,v,nv,nv,nv,v,nv,nv,nv,v,v,nv,</t>
    </r>
    <r>
      <rPr>
        <sz val="10"/>
        <color indexed="10"/>
        <rFont val="Arial"/>
        <family val="2"/>
      </rPr>
      <t>nv,nv,v,v,v,v,v,v,nv,nv,v,v,nv,</t>
    </r>
    <r>
      <rPr>
        <sz val="10"/>
        <rFont val="Arial"/>
        <family val="2"/>
      </rPr>
      <t>nv,nv,v,nv,v,v,nv,nv,v,nv,v,v,nv,</t>
    </r>
    <r>
      <rPr>
        <sz val="10"/>
        <color indexed="10"/>
        <rFont val="Arial"/>
        <family val="2"/>
      </rPr>
      <t>nv,v,nv,v,v,nv,v,nv,nv,nv,v,nv,nv,</t>
    </r>
    <r>
      <rPr>
        <sz val="10"/>
        <rFont val="Arial"/>
        <family val="2"/>
      </rPr>
      <t>v,v,nv,v,nv,nv,v,nv,v,v,v,nv,nv,</t>
    </r>
    <r>
      <rPr>
        <sz val="10"/>
        <color indexed="10"/>
        <rFont val="Arial"/>
        <family val="2"/>
      </rPr>
      <t>v,nv,nv,nv,v,nv,v,nv,nv,nv,nv,v,nv,</t>
    </r>
    <r>
      <rPr>
        <sz val="10"/>
        <rFont val="Arial"/>
        <family val="2"/>
      </rPr>
      <t>nv,v,v,nv,nv,nv,v,nv,v,nv,nv,v,nv,</t>
    </r>
    <r>
      <rPr>
        <sz val="10"/>
        <color indexed="10"/>
        <rFont val="Arial"/>
        <family val="2"/>
      </rPr>
      <t>v,nv,v,nv,v,v,v,v,v,nv,v,v,</t>
    </r>
  </si>
  <si>
    <r>
      <t>ng,ng,ng,ng,ng,ng,g,g,ng,ng,ng,ng,ng,</t>
    </r>
    <r>
      <rPr>
        <sz val="10"/>
        <color indexed="10"/>
        <rFont val="Arial"/>
        <family val="2"/>
      </rPr>
      <t>g,g,ng,ng,ng,ng,ng,g,ng,g,ng,ng,g,</t>
    </r>
    <r>
      <rPr>
        <sz val="10"/>
        <rFont val="Arial"/>
        <family val="2"/>
      </rPr>
      <t>g,ng,ng,g,ng,ng,ng,g,g,ng,ng,ng,ng,</t>
    </r>
    <r>
      <rPr>
        <sz val="10"/>
        <color indexed="10"/>
        <rFont val="Arial"/>
        <family val="2"/>
      </rPr>
      <t>g,ng,ng,ng,g,ng,g,ng,ng,g,g,ng,g,</t>
    </r>
    <r>
      <rPr>
        <sz val="10"/>
        <rFont val="Arial"/>
        <family val="2"/>
      </rPr>
      <t>ng,ng,ng,ng,g,g,ng,ng,g,g,ng,ng,g,</t>
    </r>
    <r>
      <rPr>
        <sz val="10"/>
        <color indexed="10"/>
        <rFont val="Arial"/>
        <family val="2"/>
      </rPr>
      <t>g,ng,ng,ng,ng,ng,ng,ng,g,g,ng,ng,g,</t>
    </r>
    <r>
      <rPr>
        <sz val="10"/>
        <rFont val="Arial"/>
        <family val="2"/>
      </rPr>
      <t>ng,g,ng,g,ng,ng,ng,g,ng,ng,ng,ng,g,</t>
    </r>
    <r>
      <rPr>
        <sz val="10"/>
        <color indexed="10"/>
        <rFont val="Arial"/>
        <family val="2"/>
      </rPr>
      <t>ng,ng,g,ng,ng,ng,ng,g,g,g,ng,ng,ng,</t>
    </r>
    <r>
      <rPr>
        <sz val="10"/>
        <rFont val="Arial"/>
        <family val="2"/>
      </rPr>
      <t>ng,ng,g,ng,ng,g,ng,g,ng,ng,ng,g,g,</t>
    </r>
    <r>
      <rPr>
        <sz val="10"/>
        <color indexed="10"/>
        <rFont val="Arial"/>
        <family val="2"/>
      </rPr>
      <t>ng,g,g,g,ng,ng,ng,g,g,ng,ng,ng,g,</t>
    </r>
    <r>
      <rPr>
        <sz val="10"/>
        <rFont val="Arial"/>
        <family val="2"/>
      </rPr>
      <t>g,ng,ng,g,g,g,ng,g,ng,g,ng,ng,g,</t>
    </r>
    <r>
      <rPr>
        <sz val="10"/>
        <color indexed="10"/>
        <rFont val="Arial"/>
        <family val="2"/>
      </rPr>
      <t>ng,g,ng,g,ng,ng,ng,ng,ng,ng,ng,ng,ng,</t>
    </r>
  </si>
  <si>
    <t>2002/2013</t>
  </si>
  <si>
    <t>2018/2019</t>
  </si>
  <si>
    <t>Rüdiger Dittbrenner</t>
  </si>
  <si>
    <t>Dittbrenner Rüdiger</t>
  </si>
  <si>
    <t>2019/2020</t>
  </si>
  <si>
    <t>2021/2022</t>
  </si>
  <si>
    <t>kampflos</t>
  </si>
  <si>
    <t>2022/2023</t>
  </si>
  <si>
    <t>2023/2023</t>
  </si>
  <si>
    <t>2023/2024</t>
  </si>
  <si>
    <t>von 60</t>
  </si>
  <si>
    <t>von 15</t>
  </si>
  <si>
    <t>Christian Grefkes</t>
  </si>
  <si>
    <t>13.Spieltag 22-23</t>
  </si>
  <si>
    <r>
      <t>v,v,g,g,v,v,g,u,v,v,g,g,v,</t>
    </r>
    <r>
      <rPr>
        <sz val="10"/>
        <color indexed="10"/>
        <rFont val="Arial"/>
        <family val="2"/>
      </rPr>
      <t>g,g,v,u,g,g,g,v,v,v,g,u,v,</t>
    </r>
    <r>
      <rPr>
        <sz val="10"/>
        <rFont val="Arial"/>
        <family val="2"/>
      </rPr>
      <t>v,g,u,v,g,v,g,v,v,g,v,v,u,</t>
    </r>
    <r>
      <rPr>
        <sz val="10"/>
        <color indexed="10"/>
        <rFont val="Arial"/>
        <family val="2"/>
      </rPr>
      <t>g,g,v,g,v,u,u,v,g,u,g,v,v,</t>
    </r>
    <r>
      <rPr>
        <sz val="10"/>
        <rFont val="Arial"/>
        <family val="2"/>
      </rPr>
      <t>v,g,g,u,g,u,v,v,g,g,v,v,v,</t>
    </r>
    <r>
      <rPr>
        <sz val="10"/>
        <color indexed="10"/>
        <rFont val="Arial"/>
        <family val="2"/>
      </rPr>
      <t>u,u,v,g,v,g,u,v,g,v,v,v,u,</t>
    </r>
    <r>
      <rPr>
        <sz val="10"/>
        <rFont val="Arial"/>
        <family val="2"/>
      </rPr>
      <t>u,u,g,g,v,u,g,v,u,u,g,v,v,</t>
    </r>
    <r>
      <rPr>
        <sz val="10"/>
        <color indexed="10"/>
        <rFont val="Arial"/>
        <family val="2"/>
      </rPr>
      <t>g,v,u,v,v,g,u,v,v,v,v,g,u,</t>
    </r>
    <r>
      <rPr>
        <sz val="10"/>
        <rFont val="Arial"/>
        <family val="2"/>
      </rPr>
      <t>g,v,v,v,v,u,g,v,v,v,v,g,v,</t>
    </r>
    <r>
      <rPr>
        <sz val="10"/>
        <color indexed="10"/>
        <rFont val="Arial"/>
        <family val="2"/>
      </rPr>
      <t>g,v,v,v,g,v,g,u,v,v,v,v,g,</t>
    </r>
    <r>
      <rPr>
        <sz val="10"/>
        <rFont val="Arial"/>
        <family val="2"/>
      </rPr>
      <t>v,g,v,g,v,g,g,g,g,v,g,g,g,</t>
    </r>
    <r>
      <rPr>
        <sz val="10"/>
        <color indexed="10"/>
        <rFont val="Arial"/>
        <family val="2"/>
      </rPr>
      <t>v,g,v,g,g,g,g,v,g,v,u,v,v,</t>
    </r>
    <r>
      <rPr>
        <sz val="10"/>
        <rFont val="Arial"/>
        <family val="2"/>
      </rPr>
      <t>g,g,g,v,v,g,v,g,v,v,u,g,</t>
    </r>
    <r>
      <rPr>
        <sz val="10"/>
        <color indexed="10"/>
        <rFont val="Arial"/>
        <family val="2"/>
      </rPr>
      <t>v,v,u,u,v,u,v,v,g,v,u,g,</t>
    </r>
    <r>
      <rPr>
        <sz val="10"/>
        <rFont val="Arial"/>
        <family val="2"/>
      </rPr>
      <t>v,g,v,g,g,v,g,v,v,v,g,v,</t>
    </r>
    <r>
      <rPr>
        <sz val="10"/>
        <color rgb="FFFF0000"/>
        <rFont val="Arial"/>
        <family val="2"/>
      </rPr>
      <t>u,v,v,g,v,g,v,v,u,v,g,v,g,</t>
    </r>
    <r>
      <rPr>
        <sz val="10"/>
        <rFont val="Arial"/>
        <family val="2"/>
      </rPr>
      <t>v,g,v,v,v,g,v,v,v,v,u,g,v,</t>
    </r>
    <r>
      <rPr>
        <sz val="10"/>
        <color rgb="FFFF0000"/>
        <rFont val="Arial"/>
        <family val="2"/>
      </rPr>
      <t>g,u,v,v,g,v,v,g,v,v,v,v,g</t>
    </r>
    <r>
      <rPr>
        <sz val="10"/>
        <rFont val="Arial"/>
        <family val="2"/>
      </rPr>
      <t>,g,g,g,g,v,u,v,v,g,u,v,v,v,</t>
    </r>
  </si>
  <si>
    <r>
      <t>ng,ng,g,g,ng,ng,g,ng,ng,ng,g,g,ng,</t>
    </r>
    <r>
      <rPr>
        <sz val="10"/>
        <color indexed="10"/>
        <rFont val="Arial"/>
        <family val="2"/>
      </rPr>
      <t>g,g,ng,ng,g,g,g,ng,ng,ng,g,ng,ng,</t>
    </r>
    <r>
      <rPr>
        <sz val="10"/>
        <rFont val="Arial"/>
        <family val="2"/>
      </rPr>
      <t>ng,g,ng,ng,g,ng,g,ng,ng,g,ng,ng,ng,</t>
    </r>
    <r>
      <rPr>
        <sz val="10"/>
        <color indexed="10"/>
        <rFont val="Arial"/>
        <family val="2"/>
      </rPr>
      <t>g,g,ng,g,ng,ng,ng,ng,g,ng,g,ng,ng,</t>
    </r>
    <r>
      <rPr>
        <sz val="10"/>
        <rFont val="Arial"/>
        <family val="2"/>
      </rPr>
      <t>ng,g,g,ng,g,ng,ng,ng,g,g,ng,ng,ng,</t>
    </r>
    <r>
      <rPr>
        <sz val="10"/>
        <color indexed="10"/>
        <rFont val="Arial"/>
        <family val="2"/>
      </rPr>
      <t>ng,ng,ng,g,ng,g,ng,ng,g,ng,ng,ng,ng,</t>
    </r>
    <r>
      <rPr>
        <sz val="10"/>
        <rFont val="Arial"/>
        <family val="2"/>
      </rPr>
      <t>ng,ng,g,g,ng,ng,g,ng,ng,ng,g,ng,ng,</t>
    </r>
    <r>
      <rPr>
        <sz val="10"/>
        <color indexed="10"/>
        <rFont val="Arial"/>
        <family val="2"/>
      </rPr>
      <t>g,ng,ng,ng,ng,g,ng,ng,ng,ng,ng,g,ng,</t>
    </r>
    <r>
      <rPr>
        <sz val="10"/>
        <rFont val="Arial"/>
        <family val="2"/>
      </rPr>
      <t>g,ng,ng,ng,ng,ng,g,ng,ng,ng,ng,g,ng,</t>
    </r>
    <r>
      <rPr>
        <sz val="10"/>
        <color indexed="10"/>
        <rFont val="Arial"/>
        <family val="2"/>
      </rPr>
      <t>g,ng,ng,ng,g,ng,g,ng,ng,ng,ng,ng,g,</t>
    </r>
    <r>
      <rPr>
        <sz val="10"/>
        <rFont val="Arial"/>
        <family val="2"/>
      </rPr>
      <t>ng,g,ng,g,ng,g,g,g,g,ng,g,g,g,</t>
    </r>
    <r>
      <rPr>
        <sz val="10"/>
        <color indexed="10"/>
        <rFont val="Arial"/>
        <family val="2"/>
      </rPr>
      <t>ng,g,ng,g,g,g,g,ng,g,ng,ng,ng,ng,</t>
    </r>
    <r>
      <rPr>
        <sz val="10"/>
        <rFont val="Arial"/>
        <family val="2"/>
      </rPr>
      <t>g,g,g,ng,ng,g,ng,g,ng,ng,ng,g,</t>
    </r>
    <r>
      <rPr>
        <sz val="10"/>
        <color indexed="10"/>
        <rFont val="Arial"/>
        <family val="2"/>
      </rPr>
      <t>ng,ng,ng,ng,ng,ng,ng,ng,g,ng,ng,g,</t>
    </r>
    <r>
      <rPr>
        <sz val="10"/>
        <rFont val="Arial"/>
        <family val="2"/>
      </rPr>
      <t>ng,g,ng,g,g,ng,g,ng,ng,ng,g,ng,</t>
    </r>
    <r>
      <rPr>
        <sz val="10"/>
        <color rgb="FFFF0000"/>
        <rFont val="Arial"/>
        <family val="2"/>
      </rPr>
      <t>ng,ng,ng,g,ng,g,ng,ng,ng,ng,g,ng,g,</t>
    </r>
    <r>
      <rPr>
        <sz val="10"/>
        <rFont val="Arial"/>
        <family val="2"/>
      </rPr>
      <t>ng,g,ng,ng,ng,g,ng,ng,ng,ng,ng,g,ng,</t>
    </r>
    <r>
      <rPr>
        <sz val="10"/>
        <color rgb="FFFF0000"/>
        <rFont val="Arial"/>
        <family val="2"/>
      </rPr>
      <t>g,ng,ng,ng,g,ng,ng,g,ng,ng,ng,ng,g</t>
    </r>
    <r>
      <rPr>
        <sz val="10"/>
        <rFont val="Arial"/>
        <family val="2"/>
      </rPr>
      <t>,g,g,g,g,ng,ng.ng,ng,g,ng,ng,ng,ng,</t>
    </r>
  </si>
  <si>
    <r>
      <t>v,v,nv,nv,v,v,nv,nv,v,v,nv,nv,v,</t>
    </r>
    <r>
      <rPr>
        <sz val="10"/>
        <color indexed="10"/>
        <rFont val="Arial"/>
        <family val="2"/>
      </rPr>
      <t>nv,nv,v,nv,nv,nv,nv,v,v,v,nv,nv,v,</t>
    </r>
    <r>
      <rPr>
        <sz val="10"/>
        <rFont val="Arial"/>
        <family val="2"/>
      </rPr>
      <t>v,nv,nv,v,nv,v,nv,v,v,nv,v,v,nv,</t>
    </r>
    <r>
      <rPr>
        <sz val="10"/>
        <color indexed="10"/>
        <rFont val="Arial"/>
        <family val="2"/>
      </rPr>
      <t>nv,nv,v,nv,v,nv,nv,v,nv,nv,nv,v,v,</t>
    </r>
    <r>
      <rPr>
        <sz val="10"/>
        <rFont val="Arial"/>
        <family val="2"/>
      </rPr>
      <t>v,nv,nv,nv,nv,nv,v,v,nv,nv,v,v,v,</t>
    </r>
    <r>
      <rPr>
        <sz val="10"/>
        <color indexed="10"/>
        <rFont val="Arial"/>
        <family val="2"/>
      </rPr>
      <t>nv,nv,v,nv,v,nv,nv,v,nv,v,v,v,nv,</t>
    </r>
    <r>
      <rPr>
        <sz val="10"/>
        <rFont val="Arial"/>
        <family val="2"/>
      </rPr>
      <t>nv,nv,nv,nv,v,nv,nv,v,nv,nv,nv,v,v,</t>
    </r>
    <r>
      <rPr>
        <sz val="10"/>
        <color indexed="10"/>
        <rFont val="Arial"/>
        <family val="2"/>
      </rPr>
      <t>nv,v,nv,v,v,nv,nv,v,v,v,v,nv,</t>
    </r>
    <r>
      <rPr>
        <sz val="10"/>
        <rFont val="Arial"/>
        <family val="2"/>
      </rPr>
      <t>nv,v,v,v,v,nv,nv,v,v,v,v,nv,v,</t>
    </r>
    <r>
      <rPr>
        <sz val="10"/>
        <color indexed="10"/>
        <rFont val="Arial"/>
        <family val="2"/>
      </rPr>
      <t>nv,v,v,v,nv,v,nv,nv,v,v,v,v,nv,</t>
    </r>
    <r>
      <rPr>
        <sz val="10"/>
        <rFont val="Arial"/>
        <family val="2"/>
      </rPr>
      <t>v,nv,v,nv,v,nv,nv,nv,nv,v,nv,nv,nv,</t>
    </r>
    <r>
      <rPr>
        <sz val="10"/>
        <color indexed="10"/>
        <rFont val="Arial"/>
        <family val="2"/>
      </rPr>
      <t>v,nv,v,nv,nv,nv,nv,v,nv,v,nv,v,v,</t>
    </r>
    <r>
      <rPr>
        <sz val="10"/>
        <rFont val="Arial"/>
        <family val="2"/>
      </rPr>
      <t>nv,nv,nv,v,v,nv,v,nv,v,v,nv,nv,</t>
    </r>
    <r>
      <rPr>
        <sz val="10"/>
        <color indexed="10"/>
        <rFont val="Arial"/>
        <family val="2"/>
      </rPr>
      <t>v,v,nv,nv,v,nv,v,v,nv,v,nv,nv,</t>
    </r>
    <r>
      <rPr>
        <sz val="10"/>
        <rFont val="Arial"/>
        <family val="2"/>
      </rPr>
      <t>v,nv,v,nv,nv,v,nv,v,v,v,nv,v,</t>
    </r>
    <r>
      <rPr>
        <sz val="10"/>
        <color rgb="FFFF0000"/>
        <rFont val="Arial"/>
        <family val="2"/>
      </rPr>
      <t>nv,v,v,nv,v,nv,v,v,nv,v,nv,v,nv,</t>
    </r>
    <r>
      <rPr>
        <sz val="10"/>
        <rFont val="Arial"/>
        <family val="2"/>
      </rPr>
      <t>v,nv,v,v,v,nv,v,v,v,v,nv,nv,v,</t>
    </r>
    <r>
      <rPr>
        <sz val="10"/>
        <color rgb="FFFF0000"/>
        <rFont val="Arial"/>
        <family val="2"/>
      </rPr>
      <t>nv,nv,v,v,nv,v,v,v,v,v,v,v,nv</t>
    </r>
    <r>
      <rPr>
        <sz val="10"/>
        <rFont val="Arial"/>
        <family val="2"/>
      </rPr>
      <t>,nv,nv,nv,nv,v,nv,v,v,nv,nv,v,v,v,</t>
    </r>
  </si>
  <si>
    <t>2022(2023</t>
  </si>
  <si>
    <r>
      <t>u,v,u,g,v,g,v,v,g,v,v,u,g,</t>
    </r>
    <r>
      <rPr>
        <sz val="10"/>
        <color indexed="10"/>
        <rFont val="Arial"/>
        <family val="2"/>
      </rPr>
      <t>v,v,v,u,v,g,v,g,g,g,g,g,g,</t>
    </r>
    <r>
      <rPr>
        <sz val="10"/>
        <rFont val="Arial"/>
        <family val="2"/>
      </rPr>
      <t>g,g,v,g,v,g,v,g,g,g,u,u,u,</t>
    </r>
    <r>
      <rPr>
        <sz val="10"/>
        <color indexed="10"/>
        <rFont val="Arial"/>
        <family val="2"/>
      </rPr>
      <t>v,g,u,g,v,g,v,u,g,v,v,u,g,</t>
    </r>
    <r>
      <rPr>
        <sz val="10"/>
        <rFont val="Arial"/>
        <family val="2"/>
      </rPr>
      <t>g,g,g,u,g,g,u,g,g,g,u,g,g,</t>
    </r>
    <r>
      <rPr>
        <sz val="10"/>
        <color indexed="10"/>
        <rFont val="Arial"/>
        <family val="2"/>
      </rPr>
      <t>u,u,g,v,g,u,g,g,u,g,g,g,v,</t>
    </r>
    <r>
      <rPr>
        <sz val="10"/>
        <rFont val="Arial"/>
        <family val="2"/>
      </rPr>
      <t>u,v,u,v,g,g,v,u,v,u,u,g,g,</t>
    </r>
    <r>
      <rPr>
        <sz val="10"/>
        <color indexed="10"/>
        <rFont val="Arial"/>
        <family val="2"/>
      </rPr>
      <t>v,g,v,g,g,v,g,g,g,g,g,v,v,</t>
    </r>
    <r>
      <rPr>
        <sz val="10"/>
        <rFont val="Arial"/>
        <family val="2"/>
      </rPr>
      <t>v,v,g,g,g,v,g,u,g,g,v,v,v,</t>
    </r>
    <r>
      <rPr>
        <sz val="10"/>
        <color indexed="10"/>
        <rFont val="Arial"/>
        <family val="2"/>
      </rPr>
      <t>v,u,u,v,g,u,v,u,g,u,g,v,v,</t>
    </r>
    <r>
      <rPr>
        <sz val="10"/>
        <rFont val="Arial"/>
        <family val="2"/>
      </rPr>
      <t>v,g,v,v,v,v,v,g,g,g,v,u,g,</t>
    </r>
    <r>
      <rPr>
        <sz val="10"/>
        <color indexed="10"/>
        <rFont val="Arial"/>
        <family val="2"/>
      </rPr>
      <t>g,g,v,v,g,v,v,g,u,g,g,g,g,</t>
    </r>
    <r>
      <rPr>
        <sz val="10"/>
        <rFont val="Arial"/>
        <family val="2"/>
      </rPr>
      <t>g,g,v,g,v,u,v,v,g,v,g,g,</t>
    </r>
    <r>
      <rPr>
        <sz val="10"/>
        <color indexed="10"/>
        <rFont val="Arial"/>
        <family val="2"/>
      </rPr>
      <t>g,g,v,v,g,g,u,u,v,u,u,g,</t>
    </r>
    <r>
      <rPr>
        <sz val="10"/>
        <rFont val="Arial"/>
        <family val="2"/>
      </rPr>
      <t>g,v,v,g,g,u,g,g,v,g,u,u,</t>
    </r>
    <r>
      <rPr>
        <sz val="10"/>
        <color rgb="FFFF0000"/>
        <rFont val="Arial"/>
        <family val="2"/>
      </rPr>
      <t>v,u,g,g,v,g,g,u,g,g,g,g,u,</t>
    </r>
    <r>
      <rPr>
        <sz val="10"/>
        <rFont val="Arial"/>
        <family val="2"/>
      </rPr>
      <t>g,g,g,u,g,g,g,g,u,v,g,g,v,</t>
    </r>
    <r>
      <rPr>
        <sz val="10"/>
        <color rgb="FFFF0000"/>
        <rFont val="Arial"/>
        <family val="2"/>
      </rPr>
      <t>v,g,g,v,v,g,g,u,v,v,v,u,g</t>
    </r>
    <r>
      <rPr>
        <sz val="10"/>
        <rFont val="Arial"/>
        <family val="2"/>
      </rPr>
      <t>,v,v,v,v,g,g,v,g,g,u,g,v,v,</t>
    </r>
  </si>
  <si>
    <r>
      <t>nv,v,nv,nv,v,nv,v,v,nv,v,v,nv,nv,</t>
    </r>
    <r>
      <rPr>
        <sz val="10"/>
        <color indexed="10"/>
        <rFont val="Arial"/>
        <family val="2"/>
      </rPr>
      <t>v,v,v,nv,v,nv,v,nv,nv,nv,nv,nv,nv,</t>
    </r>
    <r>
      <rPr>
        <sz val="10"/>
        <rFont val="Arial"/>
        <family val="2"/>
      </rPr>
      <t>nv,nv,v,nv,v,nv,v,nv,nv,nv,nv,nv,nv,</t>
    </r>
    <r>
      <rPr>
        <sz val="10"/>
        <color indexed="10"/>
        <rFont val="Arial"/>
        <family val="2"/>
      </rPr>
      <t>v,nv,nv,nv,v,nv,v,nv,nv,v,v,nv,nv,</t>
    </r>
    <r>
      <rPr>
        <sz val="10"/>
        <rFont val="Arial"/>
        <family val="2"/>
      </rPr>
      <t>nv,nv,nv,nv,nv,nv,nv,nv,nv,nv,nv,nv,nv,</t>
    </r>
    <r>
      <rPr>
        <sz val="10"/>
        <color indexed="10"/>
        <rFont val="Arial"/>
        <family val="2"/>
      </rPr>
      <t>nv,nv,nv,v,nv,nv,nv,nv,nv,nv,nv,nv,v,</t>
    </r>
    <r>
      <rPr>
        <sz val="10"/>
        <rFont val="Arial"/>
        <family val="2"/>
      </rPr>
      <t>nv,v,nv,v,nv,nv,v,nv,v,nv,nv,nv,nv,</t>
    </r>
    <r>
      <rPr>
        <sz val="10"/>
        <color indexed="10"/>
        <rFont val="Arial"/>
        <family val="2"/>
      </rPr>
      <t>v,nv,v,nv,nv,v,nv,nv,nv,nv,nv,v,v,</t>
    </r>
    <r>
      <rPr>
        <sz val="10"/>
        <rFont val="Arial"/>
        <family val="2"/>
      </rPr>
      <t>v,v,nv,nv,nv,v,nv,nv,nv,nv,v,v,v,</t>
    </r>
    <r>
      <rPr>
        <sz val="10"/>
        <color indexed="10"/>
        <rFont val="Arial"/>
        <family val="2"/>
      </rPr>
      <t>v,nv,nv,v,nv,nv,v,nv,nv,nv,nv,v,v,</t>
    </r>
    <r>
      <rPr>
        <sz val="10"/>
        <rFont val="Arial"/>
        <family val="2"/>
      </rPr>
      <t>v,nv,v,v,v,v,v,nv,nv,nv,v,nv,nv,</t>
    </r>
    <r>
      <rPr>
        <sz val="10"/>
        <color indexed="10"/>
        <rFont val="Arial"/>
        <family val="2"/>
      </rPr>
      <t>nv,nv,v,v,nv,v,v,nv,nv,nv,nv,nv,nv,</t>
    </r>
    <r>
      <rPr>
        <sz val="10"/>
        <rFont val="Arial"/>
        <family val="2"/>
      </rPr>
      <t>nv,nv,v,nv,v,nv,v,v,nv,v,nv,nv,</t>
    </r>
    <r>
      <rPr>
        <sz val="10"/>
        <color indexed="10"/>
        <rFont val="Arial"/>
        <family val="2"/>
      </rPr>
      <t>nv,nv,v,v,nv,nv,nv,nv,v,nv,nv,nv,</t>
    </r>
    <r>
      <rPr>
        <sz val="10"/>
        <rFont val="Arial"/>
        <family val="2"/>
      </rPr>
      <t>nv,v,v,nv,nv,nv,nv,nv,n,nv,nv,nv,</t>
    </r>
    <r>
      <rPr>
        <sz val="10"/>
        <color rgb="FFFF0000"/>
        <rFont val="Arial"/>
        <family val="2"/>
      </rPr>
      <t>v,nv,nv,nv,v,nv,nv,nv,nv,nv,nv,nv,nv,</t>
    </r>
    <r>
      <rPr>
        <sz val="10"/>
        <rFont val="Arial"/>
        <family val="2"/>
      </rPr>
      <t>nv,nv,nv,nv,nv,nv,nv,nv,nv,v,nv,nv,v,</t>
    </r>
    <r>
      <rPr>
        <sz val="10"/>
        <color rgb="FFFF0000"/>
        <rFont val="Arial"/>
        <family val="2"/>
      </rPr>
      <t>v,nv,nv,v,v,nv,nv,nv,v,v,v,nv,nv,</t>
    </r>
    <r>
      <rPr>
        <sz val="10"/>
        <rFont val="Arial"/>
        <family val="2"/>
      </rPr>
      <t>v,v,v,v,nv,nv,v,nv,nv,nv,nv,v,v,</t>
    </r>
  </si>
  <si>
    <r>
      <t>ng,ng,ng,g,ng,g,ng,ng,g,ng,ng,ng,g,</t>
    </r>
    <r>
      <rPr>
        <sz val="10"/>
        <color indexed="10"/>
        <rFont val="Arial"/>
        <family val="2"/>
      </rPr>
      <t>ng,ng,ng,ng,ng,g,ng,g,g,g,g,g,g,</t>
    </r>
    <r>
      <rPr>
        <sz val="10"/>
        <rFont val="Arial"/>
        <family val="2"/>
      </rPr>
      <t>g,g,ng,g,ng,g,ng,g,g,g,ng,ng,ng,</t>
    </r>
    <r>
      <rPr>
        <sz val="10"/>
        <color indexed="10"/>
        <rFont val="Arial"/>
        <family val="2"/>
      </rPr>
      <t>ng,g,ng,g,ng,g,ng,ng,g,ng,ng,ng,g,</t>
    </r>
    <r>
      <rPr>
        <sz val="10"/>
        <rFont val="Arial"/>
        <family val="2"/>
      </rPr>
      <t>g,g,g,ng,g,g,ng,g,g,g,ng,g,g,</t>
    </r>
    <r>
      <rPr>
        <sz val="10"/>
        <color indexed="10"/>
        <rFont val="Arial"/>
        <family val="2"/>
      </rPr>
      <t>ng,ng,g,ng,g,ng,g,g,ng,g,g,g,ng,</t>
    </r>
    <r>
      <rPr>
        <sz val="10"/>
        <rFont val="Arial"/>
        <family val="2"/>
      </rPr>
      <t>ng,ng,ng,ng,g,g,ng,ng,ng,ng,ng,g,g,</t>
    </r>
    <r>
      <rPr>
        <sz val="10"/>
        <color indexed="10"/>
        <rFont val="Arial"/>
        <family val="2"/>
      </rPr>
      <t>ng,g,ng,g,g,ng,g,g,g,g,g,ng,ng,</t>
    </r>
    <r>
      <rPr>
        <sz val="10"/>
        <rFont val="Arial"/>
        <family val="2"/>
      </rPr>
      <t>ng,ng,g,g,g,ng,g,ng,g,g,ng,ng,ng,</t>
    </r>
    <r>
      <rPr>
        <sz val="10"/>
        <color indexed="10"/>
        <rFont val="Arial"/>
        <family val="2"/>
      </rPr>
      <t>ng,ng,ng,ng,g,ng,ng,ng,g,ng,ng,ng,</t>
    </r>
    <r>
      <rPr>
        <sz val="10"/>
        <rFont val="Arial"/>
        <family val="2"/>
      </rPr>
      <t>ng,g,ng,ng,ng,ng,ng,g,g,g,ng,ng,g,</t>
    </r>
    <r>
      <rPr>
        <sz val="10"/>
        <color indexed="10"/>
        <rFont val="Arial"/>
        <family val="2"/>
      </rPr>
      <t>g,g,ng,ng,g,ng,ng,g,ng,g,g,g,g,</t>
    </r>
    <r>
      <rPr>
        <sz val="10"/>
        <rFont val="Arial"/>
        <family val="2"/>
      </rPr>
      <t>g,g,ng,g,ng,ng,ng,ng,g,ng,g,g,</t>
    </r>
    <r>
      <rPr>
        <sz val="10"/>
        <color indexed="10"/>
        <rFont val="Arial"/>
        <family val="2"/>
      </rPr>
      <t>g,g,ng,ng,g,g,ng,ng,ng,ng,ng,g,</t>
    </r>
    <r>
      <rPr>
        <sz val="10"/>
        <rFont val="Arial"/>
        <family val="2"/>
      </rPr>
      <t>g,ng,ng,g,g,ng,g,g,ng,g,ng,ng,</t>
    </r>
    <r>
      <rPr>
        <sz val="10"/>
        <color rgb="FFFF0000"/>
        <rFont val="Arial"/>
        <family val="2"/>
      </rPr>
      <t>ng,ng,g,g,ng,g,g,ng,g,g,g,g,ng,</t>
    </r>
    <r>
      <rPr>
        <sz val="10"/>
        <rFont val="Arial"/>
        <family val="2"/>
      </rPr>
      <t>g,g,g,ng,g,g,g,g,ng,ng,g,g,ng,</t>
    </r>
    <r>
      <rPr>
        <sz val="10"/>
        <color rgb="FFFF0000"/>
        <rFont val="Arial"/>
        <family val="2"/>
      </rPr>
      <t>ng,g,g,ng,ng,g,ng,ng,ng,ng,ng,ng,g</t>
    </r>
    <r>
      <rPr>
        <sz val="10"/>
        <rFont val="Arial"/>
        <family val="2"/>
      </rPr>
      <t>,ng,ng,ng,ng,g,g,ng,g,g,ng,g,ng,ng,</t>
    </r>
  </si>
  <si>
    <t>7.Spieltag 23-24</t>
  </si>
  <si>
    <r>
      <t>u,u,g,g,g,g,u,v,g,v,v,u,v,</t>
    </r>
    <r>
      <rPr>
        <sz val="10"/>
        <color indexed="10"/>
        <rFont val="Arial"/>
        <family val="2"/>
      </rPr>
      <t>g,v,g,u,v,v,g,v,u,v,u,v,v,</t>
    </r>
    <r>
      <rPr>
        <sz val="10"/>
        <rFont val="Arial"/>
        <family val="2"/>
      </rPr>
      <t>v,g,u,g,v,v,v,v,v,v,v,v,g,</t>
    </r>
    <r>
      <rPr>
        <sz val="10"/>
        <color indexed="10"/>
        <rFont val="Arial"/>
        <family val="2"/>
      </rPr>
      <t>g,g,u,g,g,g,g,g,g,v,g,v,v,</t>
    </r>
    <r>
      <rPr>
        <sz val="10"/>
        <rFont val="Arial"/>
        <family val="2"/>
      </rPr>
      <t>v,v,g,g,v,v,g,g,g,u,g,v,u,</t>
    </r>
    <r>
      <rPr>
        <sz val="10"/>
        <color indexed="10"/>
        <rFont val="Arial"/>
        <family val="2"/>
      </rPr>
      <t>g,u,g,g,g,g,g,g,v,u,g,g,g,</t>
    </r>
    <r>
      <rPr>
        <sz val="10"/>
        <rFont val="Arial"/>
        <family val="2"/>
      </rPr>
      <t>g,v,v,u,g,g,g,g,u,v,g,v,v,</t>
    </r>
    <r>
      <rPr>
        <sz val="10"/>
        <color indexed="10"/>
        <rFont val="Arial"/>
        <family val="2"/>
      </rPr>
      <t>v,u,g,g,g,v,u,v,g,g,g,v,g,</t>
    </r>
    <r>
      <rPr>
        <sz val="10"/>
        <rFont val="Arial"/>
        <family val="2"/>
      </rPr>
      <t>n,n,g,g,u,u,v,v,u,g,v,g,g,</t>
    </r>
    <r>
      <rPr>
        <sz val="10"/>
        <color indexed="10"/>
        <rFont val="Arial"/>
        <family val="2"/>
      </rPr>
      <t>g,v,u,v,u,v,v,v,g,v,v,g,v,</t>
    </r>
    <r>
      <rPr>
        <sz val="10"/>
        <rFont val="Arial"/>
        <family val="2"/>
      </rPr>
      <t>u,g,g,g,v,v,u,v,v,g,u,v,v,</t>
    </r>
    <r>
      <rPr>
        <sz val="10"/>
        <color indexed="10"/>
        <rFont val="Arial"/>
        <family val="2"/>
      </rPr>
      <t>v,u,g,v,v,v,u,g,g,u,v,v,v,</t>
    </r>
    <r>
      <rPr>
        <sz val="10"/>
        <rFont val="Arial"/>
        <family val="2"/>
      </rPr>
      <t>g,g,g,g,v,g,g,g,v,g,v,v,</t>
    </r>
    <r>
      <rPr>
        <sz val="10"/>
        <color indexed="10"/>
        <rFont val="Arial"/>
        <family val="2"/>
      </rPr>
      <t>u,v,g,g,v,v,v,u,u,g,u,u,</t>
    </r>
    <r>
      <rPr>
        <sz val="10"/>
        <rFont val="Arial"/>
        <family val="2"/>
      </rPr>
      <t xml:space="preserve">g,g,v,v,g,v,g,g,g,g,v,v,  </t>
    </r>
    <r>
      <rPr>
        <sz val="10"/>
        <color rgb="FFFF0000"/>
        <rFont val="Arial"/>
        <family val="2"/>
      </rPr>
      <t>g,g,g,g,g,g,g,v,v,v,v,u,g,</t>
    </r>
    <r>
      <rPr>
        <sz val="10"/>
        <rFont val="Arial"/>
        <family val="2"/>
      </rPr>
      <t>g,v,v,g,u,u,g,v,v,g,u,v,v,</t>
    </r>
    <r>
      <rPr>
        <sz val="10"/>
        <color rgb="FFFF0000"/>
        <rFont val="Arial"/>
        <family val="2"/>
      </rPr>
      <t>g,g,g,g,u,v,v,v,g,g,g,u,g,</t>
    </r>
    <r>
      <rPr>
        <sz val="10"/>
        <rFont val="Arial"/>
        <family val="2"/>
      </rPr>
      <t>g,g,v,v,v,g,g,g,u,g,g,v,g,</t>
    </r>
    <r>
      <rPr>
        <sz val="10"/>
        <color rgb="FFFF0000"/>
        <rFont val="Arial"/>
        <family val="2"/>
      </rPr>
      <t>g,g,g,g,v,g,u,</t>
    </r>
  </si>
  <si>
    <r>
      <t>nv,nv,nv,nv,nv,nv,nv,v,nv,v,v,nv,v,</t>
    </r>
    <r>
      <rPr>
        <sz val="10"/>
        <color indexed="10"/>
        <rFont val="Arial"/>
        <family val="2"/>
      </rPr>
      <t>nv,v,nv,nv,v,v,nv,v,nv,v,nv,v,v,</t>
    </r>
    <r>
      <rPr>
        <sz val="10"/>
        <rFont val="Arial"/>
        <family val="2"/>
      </rPr>
      <t>v,nv,nv,nv,v,v,v,v,v,v,v,v,nv,</t>
    </r>
    <r>
      <rPr>
        <sz val="10"/>
        <color indexed="10"/>
        <rFont val="Arial"/>
        <family val="2"/>
      </rPr>
      <t>nv,nv,nv,nv,nv,nv,nv,nv,nv,v,nv,v,v,</t>
    </r>
    <r>
      <rPr>
        <sz val="10"/>
        <rFont val="Arial"/>
        <family val="2"/>
      </rPr>
      <t>v,v,nv,nv,v,v,nv,nv,nv,nv,nv,v,nv,</t>
    </r>
    <r>
      <rPr>
        <sz val="10"/>
        <color indexed="10"/>
        <rFont val="Arial"/>
        <family val="2"/>
      </rPr>
      <t>nv,nv,nv,nv,nv,nv,nv,nv,v,nv,nv,nv,nv,</t>
    </r>
    <r>
      <rPr>
        <sz val="10"/>
        <rFont val="Arial"/>
        <family val="2"/>
      </rPr>
      <t>nv,v,v,nv,nv,nv,nv,nv,nv,v,nv,v,v,</t>
    </r>
    <r>
      <rPr>
        <sz val="10"/>
        <color indexed="10"/>
        <rFont val="Arial"/>
        <family val="2"/>
      </rPr>
      <t>v,nv,nv,nv,nv,v,nv,v,nv,nv,nv,v,nv,</t>
    </r>
    <r>
      <rPr>
        <sz val="10"/>
        <rFont val="Arial"/>
        <family val="2"/>
      </rPr>
      <t>v,v,nv,nv,nv,nv,v,v,nv,nv,v,nv,nv,</t>
    </r>
    <r>
      <rPr>
        <sz val="10"/>
        <color indexed="10"/>
        <rFont val="Arial"/>
        <family val="2"/>
      </rPr>
      <t>nv,v,nv,v,nv,v,v,v,nv,v,v,nv,v,</t>
    </r>
    <r>
      <rPr>
        <sz val="10"/>
        <rFont val="Arial"/>
        <family val="2"/>
      </rPr>
      <t>nv,nv,nv,nv,v,v,nv,v,v,nv,nv,v,v,</t>
    </r>
    <r>
      <rPr>
        <sz val="10"/>
        <color indexed="10"/>
        <rFont val="Arial"/>
        <family val="2"/>
      </rPr>
      <t>v,nv,nv,v,v,v,nv,nv,nv,nv,v,v,v,</t>
    </r>
    <r>
      <rPr>
        <sz val="10"/>
        <rFont val="Arial"/>
        <family val="2"/>
      </rPr>
      <t>nv,nv,nv,nv,v,nv,nv,nv,v,nv,v,v,</t>
    </r>
    <r>
      <rPr>
        <sz val="10"/>
        <color indexed="10"/>
        <rFont val="Arial"/>
        <family val="2"/>
      </rPr>
      <t>nv,v,nv,nv,v,v,v,nv,nv,nv,nv,nv,</t>
    </r>
    <r>
      <rPr>
        <sz val="10"/>
        <rFont val="Arial"/>
        <family val="2"/>
      </rPr>
      <t>nv,nv,v,v,nv,v,nv,nv,nv,nv,v,v,</t>
    </r>
    <r>
      <rPr>
        <sz val="10"/>
        <color rgb="FFFF0000"/>
        <rFont val="Arial"/>
        <family val="2"/>
      </rPr>
      <t>nv,nv,nv,nv,nv,nv,nv,v,v,v,v,nv,nv</t>
    </r>
    <r>
      <rPr>
        <sz val="10"/>
        <rFont val="Arial"/>
        <family val="2"/>
      </rPr>
      <t>,nv,v,v,nv,nv,nv,nv,v,v,nv,nv,v,v,</t>
    </r>
    <r>
      <rPr>
        <sz val="10"/>
        <color rgb="FFFF0000"/>
        <rFont val="Arial"/>
        <family val="2"/>
      </rPr>
      <t>nv,nv,nv,nv,nv,v,v,v,nv,nv,nv,nv,nv</t>
    </r>
    <r>
      <rPr>
        <sz val="10"/>
        <rFont val="Arial"/>
        <family val="2"/>
      </rPr>
      <t>,nv,nv,v,v,v,nv,nv,nv,nv,nv,nv,v,nv,</t>
    </r>
    <r>
      <rPr>
        <sz val="10"/>
        <color rgb="FFFF0000"/>
        <rFont val="Arial"/>
        <family val="2"/>
      </rPr>
      <t>nv,nv,nv,nv,v,nv,nv,</t>
    </r>
  </si>
  <si>
    <r>
      <t>ng,ng,g,g,g,g,ng,ng,g,ng,ng,ng,ng,</t>
    </r>
    <r>
      <rPr>
        <sz val="10"/>
        <color indexed="10"/>
        <rFont val="Arial"/>
        <family val="2"/>
      </rPr>
      <t>g,ng,g,ng,ng,ng,g,ng,ng,ng,ng,ng,ng,</t>
    </r>
    <r>
      <rPr>
        <sz val="10"/>
        <rFont val="Arial"/>
        <family val="2"/>
      </rPr>
      <t>ng,g,ng,g,ng,ng,ng,ng,ng,ng,ng,ng,g,</t>
    </r>
    <r>
      <rPr>
        <sz val="10"/>
        <color indexed="10"/>
        <rFont val="Arial"/>
        <family val="2"/>
      </rPr>
      <t>g,g,ng,g,g,g,g,g,g,ng,g,ng,ng,</t>
    </r>
    <r>
      <rPr>
        <sz val="10"/>
        <rFont val="Arial"/>
        <family val="2"/>
      </rPr>
      <t>ng,ng,g,g,ng,ng,g,g,g,ng,g,ng,ng,</t>
    </r>
    <r>
      <rPr>
        <sz val="10"/>
        <color indexed="10"/>
        <rFont val="Arial"/>
        <family val="2"/>
      </rPr>
      <t>g,ng,g,g,g,g,g,g,ng,ng,g,g,g,</t>
    </r>
    <r>
      <rPr>
        <sz val="10"/>
        <rFont val="Arial"/>
        <family val="2"/>
      </rPr>
      <t>g,ng,ng,ng,g,g,g,g,ng,ng,g,ng,ng,</t>
    </r>
    <r>
      <rPr>
        <sz val="10"/>
        <color indexed="10"/>
        <rFont val="Arial"/>
        <family val="2"/>
      </rPr>
      <t>ng,ng,g,g,g,ng,ng,ng,g,g,g,ng,g,</t>
    </r>
    <r>
      <rPr>
        <sz val="10"/>
        <rFont val="Arial"/>
        <family val="2"/>
      </rPr>
      <t>ng,ng,g,g,ng,ng,ng,ng,ng,g,ng,g,g,</t>
    </r>
    <r>
      <rPr>
        <sz val="10"/>
        <color indexed="10"/>
        <rFont val="Arial"/>
        <family val="2"/>
      </rPr>
      <t>g,ng,ng,ng,ng,ng,ng,ng,g,ng,ng,g,ng</t>
    </r>
    <r>
      <rPr>
        <sz val="10"/>
        <rFont val="Arial"/>
        <family val="2"/>
      </rPr>
      <t>,ng,g,g,g,ng,ng,ng,ng,ng,g,ng,ng,ng,</t>
    </r>
    <r>
      <rPr>
        <sz val="10"/>
        <color indexed="10"/>
        <rFont val="Arial"/>
        <family val="2"/>
      </rPr>
      <t>ng,ng,g,ng,ng,ng,ng,g,g,ng,ng,g,ng,</t>
    </r>
    <r>
      <rPr>
        <sz val="10"/>
        <rFont val="Arial"/>
        <family val="2"/>
      </rPr>
      <t>g,g,g,g,ng,g,g,g,ng,g,ng,ng,</t>
    </r>
    <r>
      <rPr>
        <sz val="10"/>
        <color indexed="10"/>
        <rFont val="Arial"/>
        <family val="2"/>
      </rPr>
      <t>ng,ng,g,g,ng,ng,ng,ng,ng,g,ng,ng,</t>
    </r>
    <r>
      <rPr>
        <sz val="10"/>
        <rFont val="Arial"/>
        <family val="2"/>
      </rPr>
      <t>g,g,ng,ng,g,ng,g,g,g,g,ng,ng,</t>
    </r>
    <r>
      <rPr>
        <sz val="10"/>
        <color rgb="FFFF0000"/>
        <rFont val="Arial"/>
        <family val="2"/>
      </rPr>
      <t>g,g,g,g,g,g,g,ng,ng,ng,ng,ng,g,</t>
    </r>
    <r>
      <rPr>
        <sz val="10"/>
        <rFont val="Arial"/>
        <family val="2"/>
      </rPr>
      <t>g,ng,ng,g,ng,ng,g,ng,ng,g,ng,ng,ng,</t>
    </r>
    <r>
      <rPr>
        <sz val="10"/>
        <color rgb="FFFF0000"/>
        <rFont val="Arial"/>
        <family val="2"/>
      </rPr>
      <t>g,g,g,g,ng,ng,ng,ng,g,g,g,ng,g,</t>
    </r>
    <r>
      <rPr>
        <sz val="10"/>
        <rFont val="Arial"/>
        <family val="2"/>
      </rPr>
      <t>g,g,ng,ng,ng,g,g,g,ng,g,g,ng,g,</t>
    </r>
    <r>
      <rPr>
        <sz val="10"/>
        <color rgb="FFFF0000"/>
        <rFont val="Arial"/>
        <family val="2"/>
      </rPr>
      <t>g,g,g,g,ng,g,ng,</t>
    </r>
  </si>
  <si>
    <r>
      <t>v,g,v,v,g,v,v,v,v,v,g,g,v,</t>
    </r>
    <r>
      <rPr>
        <sz val="10"/>
        <color indexed="10"/>
        <rFont val="Arial"/>
        <family val="2"/>
      </rPr>
      <t>v,v,v,v,g,v,v,g,u,g,v,u,v,</t>
    </r>
    <r>
      <rPr>
        <sz val="10"/>
        <rFont val="Arial"/>
        <family val="2"/>
      </rPr>
      <t>u,g,v,u,u,v,v,g,g,v,g,v,v,</t>
    </r>
    <r>
      <rPr>
        <sz val="10"/>
        <color indexed="10"/>
        <rFont val="Arial"/>
        <family val="2"/>
      </rPr>
      <t>v,u,v,g,v,v,u,g,v,g,v,g,g,</t>
    </r>
    <r>
      <rPr>
        <sz val="10"/>
        <rFont val="Arial"/>
        <family val="2"/>
      </rPr>
      <t>v,v,u,v,v,v,g,v,v,u,g,g,g,</t>
    </r>
    <r>
      <rPr>
        <sz val="10"/>
        <color indexed="10"/>
        <rFont val="Arial"/>
        <family val="2"/>
      </rPr>
      <t>v,g,v,g,v,v,u,v,v,g,v,v,v,</t>
    </r>
    <r>
      <rPr>
        <sz val="10"/>
        <rFont val="Arial"/>
        <family val="2"/>
      </rPr>
      <t>v,v,u,u,v,u,v,u,g,v,g,v,u,</t>
    </r>
    <r>
      <rPr>
        <sz val="10"/>
        <color indexed="10"/>
        <rFont val="Arial"/>
        <family val="2"/>
      </rPr>
      <t>v,g,v,v,v,v,u,v,v,v,v,u,g,</t>
    </r>
    <r>
      <rPr>
        <sz val="10"/>
        <rFont val="Arial"/>
        <family val="2"/>
      </rPr>
      <t>v,v,g,g,v,v,v,v,u,g,v,u,g,</t>
    </r>
    <r>
      <rPr>
        <sz val="10"/>
        <color indexed="10"/>
        <rFont val="Arial"/>
        <family val="2"/>
      </rPr>
      <t>v,v,v,g,v,g,v,g,v,u,u,v,v,</t>
    </r>
    <r>
      <rPr>
        <sz val="10"/>
        <rFont val="Arial"/>
        <family val="2"/>
      </rPr>
      <t>u,u,v,v,g,v,g,v,v,u,v,u,v,</t>
    </r>
    <r>
      <rPr>
        <sz val="10"/>
        <color indexed="10"/>
        <rFont val="Arial"/>
        <family val="2"/>
      </rPr>
      <t>v,g,g,g,g,v,u,v,u,u,g,g,g,</t>
    </r>
    <r>
      <rPr>
        <sz val="10"/>
        <rFont val="Arial"/>
        <family val="2"/>
      </rPr>
      <t>v,u,v,g,v,v,g,v,g,v,v,v,</t>
    </r>
    <r>
      <rPr>
        <sz val="10"/>
        <color indexed="10"/>
        <rFont val="Arial"/>
        <family val="2"/>
      </rPr>
      <t>v,u,v,g,v,g,g,g,v,v,g,g,</t>
    </r>
    <r>
      <rPr>
        <sz val="10"/>
        <rFont val="Arial"/>
        <family val="2"/>
      </rPr>
      <t>v,v,g,v,v,g,g,v,u,v,g,g,</t>
    </r>
    <r>
      <rPr>
        <sz val="10"/>
        <color rgb="FFFF0000"/>
        <rFont val="Arial"/>
        <family val="2"/>
      </rPr>
      <t>g,v,g,g,g,v,u,v,v,g,v,v,v</t>
    </r>
    <r>
      <rPr>
        <sz val="10"/>
        <rFont val="Arial"/>
        <family val="2"/>
      </rPr>
      <t>,u,g,v,v,v,g,v,g,g,v,u,v,g,</t>
    </r>
    <r>
      <rPr>
        <sz val="10"/>
        <color rgb="FFFF0000"/>
        <rFont val="Arial"/>
        <family val="2"/>
      </rPr>
      <t>g,g,v,v,g,g,v,u,v,g,v,g,g,</t>
    </r>
    <r>
      <rPr>
        <sz val="10"/>
        <rFont val="Arial"/>
        <family val="2"/>
      </rPr>
      <t>v,v,v,v,g,v,v,u,g,g,g,g,g</t>
    </r>
    <r>
      <rPr>
        <sz val="10"/>
        <color rgb="FFFF0000"/>
        <rFont val="Arial"/>
        <family val="2"/>
      </rPr>
      <t>,u,v,g,g,v,v,u,v,g,</t>
    </r>
  </si>
  <si>
    <r>
      <t>v,nv,v,v,nv,v,v,v,v,v,nv,nv,v,</t>
    </r>
    <r>
      <rPr>
        <sz val="10"/>
        <color indexed="10"/>
        <rFont val="Arial"/>
        <family val="2"/>
      </rPr>
      <t>v,v,v,v,nv,v,v,nv,nv,nv,v,nv,v,</t>
    </r>
    <r>
      <rPr>
        <sz val="10"/>
        <rFont val="Arial"/>
        <family val="2"/>
      </rPr>
      <t>nv,nv,v,nv,nv,v,v,nv,nv,v,nv,v,v,</t>
    </r>
    <r>
      <rPr>
        <sz val="10"/>
        <color indexed="10"/>
        <rFont val="Arial"/>
        <family val="2"/>
      </rPr>
      <t>v,nv,v,nv,v,v,nv,nv,v,nv,v,nv,nv,</t>
    </r>
    <r>
      <rPr>
        <sz val="10"/>
        <rFont val="Arial"/>
        <family val="2"/>
      </rPr>
      <t>v,v,nv,v,v,v,nv,v,v,nv,nv,nv,nv,</t>
    </r>
    <r>
      <rPr>
        <sz val="10"/>
        <color indexed="10"/>
        <rFont val="Arial"/>
        <family val="2"/>
      </rPr>
      <t>v,nv,v,nv,v,v,nv,v,v,nv,v,v,v,</t>
    </r>
    <r>
      <rPr>
        <sz val="10"/>
        <rFont val="Arial"/>
        <family val="2"/>
      </rPr>
      <t>v,v,nv,nv,v,nv,v,nv,nv,v,nv,v,nv,</t>
    </r>
    <r>
      <rPr>
        <sz val="10"/>
        <color indexed="10"/>
        <rFont val="Arial"/>
        <family val="2"/>
      </rPr>
      <t>v,nv,v,v,v,v,nv,v,v,v,v,nv,nv,</t>
    </r>
    <r>
      <rPr>
        <sz val="10"/>
        <rFont val="Arial"/>
        <family val="2"/>
      </rPr>
      <t>v,v,nv,nv,v,v,v,v,nv,nv,v,nv,nv,</t>
    </r>
    <r>
      <rPr>
        <sz val="10"/>
        <color indexed="10"/>
        <rFont val="Arial"/>
        <family val="2"/>
      </rPr>
      <t>v,v,v,nv,v,nv,v,nv,v,nv,nv,v,v,</t>
    </r>
    <r>
      <rPr>
        <sz val="10"/>
        <rFont val="Arial"/>
        <family val="2"/>
      </rPr>
      <t>nv,nv,v,v,nv,v,nv,v,v,nv,v,nv,v,</t>
    </r>
    <r>
      <rPr>
        <sz val="10"/>
        <color indexed="10"/>
        <rFont val="Arial"/>
        <family val="2"/>
      </rPr>
      <t>v,nv,nv,nv,nv,v,nv,v,nv,nv,nv,nv,nv,</t>
    </r>
    <r>
      <rPr>
        <sz val="10"/>
        <rFont val="Arial"/>
        <family val="2"/>
      </rPr>
      <t>v,nv,v,nv,v,v,nv,v,nv,v,v,v</t>
    </r>
    <r>
      <rPr>
        <sz val="10"/>
        <color indexed="10"/>
        <rFont val="Arial"/>
        <family val="2"/>
      </rPr>
      <t>,v,nv,v,nv,v,nv,nv,nv,v,v,nv,nv,</t>
    </r>
    <r>
      <rPr>
        <sz val="10"/>
        <rFont val="Arial"/>
        <family val="2"/>
      </rPr>
      <t>v,v,nv,v,v,nv,nv,v,nv,v,nv,nv,</t>
    </r>
    <r>
      <rPr>
        <sz val="10"/>
        <color rgb="FFFF0000"/>
        <rFont val="Arial"/>
        <family val="2"/>
      </rPr>
      <t>nv,v,nv,nv,nv,v,nv,v,v,nv,v,v,v,</t>
    </r>
    <r>
      <rPr>
        <sz val="10"/>
        <rFont val="Arial"/>
        <family val="2"/>
      </rPr>
      <t>nv,nv,v,v,v,nv,v,nv,nv,v,nv,v,nv,</t>
    </r>
    <r>
      <rPr>
        <sz val="10"/>
        <color rgb="FFFF0000"/>
        <rFont val="Arial"/>
        <family val="2"/>
      </rPr>
      <t>nv,nv,v,v,nv,nv,v,nv,v,nv,v,nv,nv,</t>
    </r>
    <r>
      <rPr>
        <sz val="10"/>
        <rFont val="Arial"/>
        <family val="2"/>
      </rPr>
      <t>v,v,v,v,nv,v,v,nv,nv,nv,nv,nv,nv,</t>
    </r>
    <r>
      <rPr>
        <sz val="10"/>
        <color rgb="FFFF0000"/>
        <rFont val="Arial"/>
        <family val="2"/>
      </rPr>
      <t>nv,v,nv,nv,v,v,nv,v,nv</t>
    </r>
  </si>
  <si>
    <r>
      <t>ng,g,ng,ng,g,ng,ng,ng,ng,ng,g,g,ng,</t>
    </r>
    <r>
      <rPr>
        <sz val="10"/>
        <color indexed="10"/>
        <rFont val="Arial"/>
        <family val="2"/>
      </rPr>
      <t>ng,ng,ng,ng,g,ng,ng,g,ng,g,ng,ng,ng,</t>
    </r>
    <r>
      <rPr>
        <sz val="10"/>
        <rFont val="Arial"/>
        <family val="2"/>
      </rPr>
      <t>ng,g,ng,ng,ng,ng,ng,g,g,ng,g,ng,ng,</t>
    </r>
    <r>
      <rPr>
        <sz val="10"/>
        <color indexed="10"/>
        <rFont val="Arial"/>
        <family val="2"/>
      </rPr>
      <t>ng,ng,ng,g,ng,ng,ng,g,ng,g,ng,g,g,</t>
    </r>
    <r>
      <rPr>
        <sz val="10"/>
        <rFont val="Arial"/>
        <family val="2"/>
      </rPr>
      <t>ng,ng,ng,ng,ng,ng,g,ng,ng,ng,g,g,g,</t>
    </r>
    <r>
      <rPr>
        <sz val="10"/>
        <color indexed="10"/>
        <rFont val="Arial"/>
        <family val="2"/>
      </rPr>
      <t>ng,g,ng,g,ng,ng,ng,ng,ng,g,ng,ng,ng,</t>
    </r>
    <r>
      <rPr>
        <sz val="10"/>
        <rFont val="Arial"/>
        <family val="2"/>
      </rPr>
      <t>ng,ng,ng,ng,ng,ng,ng,ng,g,ng,g,ng,ng,</t>
    </r>
    <r>
      <rPr>
        <sz val="10"/>
        <color indexed="10"/>
        <rFont val="Arial"/>
        <family val="2"/>
      </rPr>
      <t>ng,g,ng,ng,ng,ng,ng,ng,ng,ng,ng,ng,g,</t>
    </r>
    <r>
      <rPr>
        <sz val="10"/>
        <rFont val="Arial"/>
        <family val="2"/>
      </rPr>
      <t>ng,ng,g,g,ng,ng,ng,ng,ng,g,ng,ng,g,</t>
    </r>
    <r>
      <rPr>
        <sz val="10"/>
        <color indexed="10"/>
        <rFont val="Arial"/>
        <family val="2"/>
      </rPr>
      <t>ng,ng,ng,g,ng,g,ng,g,ng,ng,ng,ng,ng,</t>
    </r>
    <r>
      <rPr>
        <sz val="10"/>
        <rFont val="Arial"/>
        <family val="2"/>
      </rPr>
      <t>ng,ng,ng,ng,g,ng,g,ng,ng,ng,ng,ng,ng,</t>
    </r>
    <r>
      <rPr>
        <sz val="10"/>
        <color indexed="10"/>
        <rFont val="Arial"/>
        <family val="2"/>
      </rPr>
      <t>ng,g,g,g,g,ng,ng,ng,ng,ng,g,g,g,</t>
    </r>
    <r>
      <rPr>
        <sz val="10"/>
        <rFont val="Arial"/>
        <family val="2"/>
      </rPr>
      <t>ng,ng,ng,g,ng,ng,g,ng,g,ng,ng,ng</t>
    </r>
    <r>
      <rPr>
        <sz val="10"/>
        <color indexed="10"/>
        <rFont val="Arial"/>
        <family val="2"/>
      </rPr>
      <t>,ng,ng,ng,g,ng,g,g,g,ng,ng,g,g,</t>
    </r>
    <r>
      <rPr>
        <sz val="10"/>
        <rFont val="Arial"/>
        <family val="2"/>
      </rPr>
      <t>ng,ng,g,ng,ng,g,g,ng,ng,ng,g,g,</t>
    </r>
    <r>
      <rPr>
        <sz val="10"/>
        <color rgb="FFFF0000"/>
        <rFont val="Arial"/>
        <family val="2"/>
      </rPr>
      <t>g,ng,g,g,g,ng,ng,ng,ng,g,ng,ng,ng</t>
    </r>
    <r>
      <rPr>
        <sz val="10"/>
        <rFont val="Arial"/>
        <family val="2"/>
      </rPr>
      <t>,ng,g,ng,ng,ng,g,ng,g,g,ng,ng,ng,g,</t>
    </r>
    <r>
      <rPr>
        <sz val="10"/>
        <color rgb="FFFF0000"/>
        <rFont val="Arial"/>
        <family val="2"/>
      </rPr>
      <t>g,g,ng,ng,g,g,ng,ng,ng,g,ng,g,g,</t>
    </r>
    <r>
      <rPr>
        <sz val="10"/>
        <rFont val="Arial"/>
        <family val="2"/>
      </rPr>
      <t>ng,ng,ng,ng,g,ng,ng,ng,g,g,g,g,g,</t>
    </r>
    <r>
      <rPr>
        <sz val="10"/>
        <color rgb="FFFF0000"/>
        <rFont val="Arial"/>
        <family val="2"/>
      </rPr>
      <t>ng,ng,g,g,ng,ng,ng,ng,g</t>
    </r>
  </si>
  <si>
    <t>9.Spieltag 23-24</t>
  </si>
  <si>
    <r>
      <t>g,g,v,v,u,v,u,u,g,g,v,g,g,</t>
    </r>
    <r>
      <rPr>
        <sz val="10"/>
        <color indexed="10"/>
        <rFont val="Arial"/>
        <family val="2"/>
      </rPr>
      <t>v,g,g,u,g,g,v,v,v,g,g,u,v,</t>
    </r>
    <r>
      <rPr>
        <sz val="10"/>
        <rFont val="Arial"/>
        <family val="2"/>
      </rPr>
      <t>v,v,v,v,g,v,g,g,v,v,v,g,u,</t>
    </r>
    <r>
      <rPr>
        <sz val="10"/>
        <color indexed="10"/>
        <rFont val="Arial"/>
        <family val="2"/>
      </rPr>
      <t>v,v,v,v,v,v,v,v,v,u,g,v,v,</t>
    </r>
    <r>
      <rPr>
        <sz val="10"/>
        <rFont val="Arial"/>
        <family val="2"/>
      </rPr>
      <t>g,g,v,u,v,g,v,v,v,v,v,g,u,</t>
    </r>
    <r>
      <rPr>
        <sz val="10"/>
        <color indexed="10"/>
        <rFont val="Arial"/>
        <family val="2"/>
      </rPr>
      <t>v,u,g,v,v,v,v,v,v,v,v,v,v,</t>
    </r>
    <r>
      <rPr>
        <sz val="10"/>
        <rFont val="Arial"/>
        <family val="2"/>
      </rPr>
      <t>v,v,u,v,v,v,v,u,v,u,g,v,v,</t>
    </r>
    <r>
      <rPr>
        <sz val="10"/>
        <color indexed="10"/>
        <rFont val="Arial"/>
        <family val="2"/>
      </rPr>
      <t>u,g,g,g,u,v,u,g,g,v,v,g,u,</t>
    </r>
    <r>
      <rPr>
        <sz val="10"/>
        <rFont val="Arial"/>
        <family val="2"/>
      </rPr>
      <t>v,v,v,v,v,v,v,g,v,v,g,u,v,</t>
    </r>
    <r>
      <rPr>
        <sz val="10"/>
        <color indexed="10"/>
        <rFont val="Arial"/>
        <family val="2"/>
      </rPr>
      <t>u,u,u,v,v,g,v,u,v,g,v,v,v,</t>
    </r>
    <r>
      <rPr>
        <sz val="10"/>
        <rFont val="Arial"/>
        <family val="2"/>
      </rPr>
      <t>g,v,g,v,v,g,v,v,v,v,g,g,v,</t>
    </r>
    <r>
      <rPr>
        <sz val="10"/>
        <color indexed="10"/>
        <rFont val="Arial"/>
        <family val="2"/>
      </rPr>
      <t>v,v,v,v,v,v,g,v,u,u,v,g,v,</t>
    </r>
    <r>
      <rPr>
        <sz val="10"/>
        <rFont val="Arial"/>
        <family val="2"/>
      </rPr>
      <t>v,v,v,v,v,v,v,v,g,v,v,v,</t>
    </r>
    <r>
      <rPr>
        <sz val="10"/>
        <color indexed="10"/>
        <rFont val="Arial"/>
        <family val="2"/>
      </rPr>
      <t>u,g,v,u,v,v,v,u,g,v,v,u,</t>
    </r>
    <r>
      <rPr>
        <sz val="10"/>
        <rFont val="Arial"/>
        <family val="2"/>
      </rPr>
      <t>v,u,g,v,v,v,u,v,v,v,v,v,</t>
    </r>
    <r>
      <rPr>
        <sz val="10"/>
        <color rgb="FFFF0000"/>
        <rFont val="Arial"/>
        <family val="2"/>
      </rPr>
      <t>v,v,v,v,v,g,v,g,g,g,v,v,v,</t>
    </r>
    <r>
      <rPr>
        <sz val="10"/>
        <rFont val="Arial"/>
        <family val="2"/>
      </rPr>
      <t>v,v,v,g,v,v,v,v,v,u,u,v,g</t>
    </r>
    <r>
      <rPr>
        <sz val="10"/>
        <color rgb="FFFF0000"/>
        <rFont val="Arial"/>
        <family val="2"/>
      </rPr>
      <t>,v,v,g,v,v,u,v,v,v,g,v,v,v,</t>
    </r>
    <r>
      <rPr>
        <sz val="10"/>
        <rFont val="Arial"/>
        <family val="2"/>
      </rPr>
      <t>v,g,v,g,v,v,v,v,v,v,v,u,g,</t>
    </r>
    <r>
      <rPr>
        <sz val="10"/>
        <color rgb="FFFF0000"/>
        <rFont val="Arial"/>
        <family val="2"/>
      </rPr>
      <t xml:space="preserve">v,v,u,v,v,g,v,g </t>
    </r>
  </si>
  <si>
    <t>8.Spieltag 23-24</t>
  </si>
  <si>
    <r>
      <t>nv,nv,v,v,nv,v,nv,nv,nv,nv,v,nv,nv,</t>
    </r>
    <r>
      <rPr>
        <sz val="10"/>
        <color indexed="10"/>
        <rFont val="Arial"/>
        <family val="2"/>
      </rPr>
      <t>v,nv,nv,nv,nv,nv,v,v,v,nv,nv,nv,v,</t>
    </r>
    <r>
      <rPr>
        <sz val="10"/>
        <rFont val="Arial"/>
        <family val="2"/>
      </rPr>
      <t>v,v,v,v,nv,v,nv,nv,v,v,v,nv,nv,</t>
    </r>
    <r>
      <rPr>
        <sz val="10"/>
        <color indexed="10"/>
        <rFont val="Arial"/>
        <family val="2"/>
      </rPr>
      <t>v,v,v,v,v,v,v,v,v,nv,nv,v,v,</t>
    </r>
    <r>
      <rPr>
        <sz val="10"/>
        <rFont val="Arial"/>
        <family val="2"/>
      </rPr>
      <t>nv,nv,v,nv,v,nv,v,v,v,v,v,nv,nv,</t>
    </r>
    <r>
      <rPr>
        <sz val="10"/>
        <color indexed="10"/>
        <rFont val="Arial"/>
        <family val="2"/>
      </rPr>
      <t>v,nv,nv,v,v,v,v,v,v,v,v,v,v,</t>
    </r>
    <r>
      <rPr>
        <sz val="10"/>
        <rFont val="Arial"/>
        <family val="2"/>
      </rPr>
      <t>v,v,nv,v,v,v,v,nv,v,nv,nv,v,v,</t>
    </r>
    <r>
      <rPr>
        <sz val="10"/>
        <color indexed="10"/>
        <rFont val="Arial"/>
        <family val="2"/>
      </rPr>
      <t>nv,nv,nv,nv,nv,v,nv,nv,nv,v,v,nv,nv,</t>
    </r>
    <r>
      <rPr>
        <sz val="10"/>
        <rFont val="Arial"/>
        <family val="2"/>
      </rPr>
      <t>v,v,v,v,v,v,v,nv,v,v,nv,nv,v,</t>
    </r>
    <r>
      <rPr>
        <sz val="10"/>
        <color indexed="10"/>
        <rFont val="Arial"/>
        <family val="2"/>
      </rPr>
      <t>nv,nv,nv,v,v,nv,v,nv,v,nv,v,v,v,</t>
    </r>
    <r>
      <rPr>
        <sz val="10"/>
        <rFont val="Arial"/>
        <family val="2"/>
      </rPr>
      <t>nv,v,nv,v,v,nv,v,v,v,v,nv,nv,v,</t>
    </r>
    <r>
      <rPr>
        <sz val="10"/>
        <color indexed="10"/>
        <rFont val="Arial"/>
        <family val="2"/>
      </rPr>
      <t>v,v,v,v,v,v,nv,v,nv,nv,v,nv,v,</t>
    </r>
    <r>
      <rPr>
        <sz val="10"/>
        <rFont val="Arial"/>
        <family val="2"/>
      </rPr>
      <t>v,v,v,v,v,v,v,v,nv,v,v,v,</t>
    </r>
    <r>
      <rPr>
        <sz val="10"/>
        <color indexed="10"/>
        <rFont val="Arial"/>
        <family val="2"/>
      </rPr>
      <t>nv,nv,v,nv,v,v,v,nv,nv,v,v,nv,</t>
    </r>
    <r>
      <rPr>
        <sz val="10"/>
        <rFont val="Arial"/>
        <family val="2"/>
      </rPr>
      <t>v,nv,nv,v,v,v,nv,v,v,v,v,v,</t>
    </r>
    <r>
      <rPr>
        <sz val="10"/>
        <color rgb="FFFF0000"/>
        <rFont val="Arial"/>
        <family val="2"/>
      </rPr>
      <t>v,v,v,v,v,nv,v,nv,nv,nv,v,v,v,</t>
    </r>
    <r>
      <rPr>
        <sz val="10"/>
        <rFont val="Arial"/>
        <family val="2"/>
      </rPr>
      <t>v,v,v,nv,v,v,v,v,v,nv,nv,v,nv,</t>
    </r>
    <r>
      <rPr>
        <sz val="10"/>
        <color rgb="FFFF0000"/>
        <rFont val="Arial"/>
        <family val="2"/>
      </rPr>
      <t>v,v,nv,v,v,nv,v,v,v,nv,v,v,v,</t>
    </r>
    <r>
      <rPr>
        <sz val="10"/>
        <rFont val="Arial"/>
        <family val="2"/>
      </rPr>
      <t>v,nv,v,nv,v,v,v,v,v,v,v,nv,nv</t>
    </r>
    <r>
      <rPr>
        <sz val="10"/>
        <color rgb="FFFF0000"/>
        <rFont val="Arial"/>
        <family val="2"/>
      </rPr>
      <t>,v,v,nv,v,v,nv,v,nv</t>
    </r>
  </si>
  <si>
    <r>
      <t>g,g,ng,ng,ng,ng,ng,ng,g,g,ng,g,g,</t>
    </r>
    <r>
      <rPr>
        <sz val="10"/>
        <color indexed="10"/>
        <rFont val="Arial"/>
        <family val="2"/>
      </rPr>
      <t>ng,g,g,ng,g,g,ng,ng,ng,g,g,ng,ng,</t>
    </r>
    <r>
      <rPr>
        <sz val="10"/>
        <rFont val="Arial"/>
        <family val="2"/>
      </rPr>
      <t>ng,ng,ng,ng,g,ng,g,g,ng,ng,ng,g,ng,</t>
    </r>
    <r>
      <rPr>
        <sz val="10"/>
        <color indexed="10"/>
        <rFont val="Arial"/>
        <family val="2"/>
      </rPr>
      <t>ng,ng,ng,ng,ng,ng,ng,ng,ng,ng,g,ng,ng,</t>
    </r>
    <r>
      <rPr>
        <sz val="10"/>
        <rFont val="Arial"/>
        <family val="2"/>
      </rPr>
      <t>g,g,ng,ng,ng,g,ng,ng,ng,ng,ng,ng,ng,</t>
    </r>
    <r>
      <rPr>
        <sz val="10"/>
        <color indexed="10"/>
        <rFont val="Arial"/>
        <family val="2"/>
      </rPr>
      <t>ng,ng,g,ng,ng,ng,ng,ng,ng,ng,ng,ng,ng,</t>
    </r>
    <r>
      <rPr>
        <sz val="10"/>
        <rFont val="Arial"/>
        <family val="2"/>
      </rPr>
      <t>ng,ng,ng,ng,ng,ng,ng,ng,ng,ng,g,ng,ng,</t>
    </r>
    <r>
      <rPr>
        <sz val="10"/>
        <color indexed="10"/>
        <rFont val="Arial"/>
        <family val="2"/>
      </rPr>
      <t>ng,g,g,g,ng,ng,ng,g,g,ng,ng,g,ng,</t>
    </r>
    <r>
      <rPr>
        <sz val="10"/>
        <rFont val="Arial"/>
        <family val="2"/>
      </rPr>
      <t>ng,ng,ng,ng,ng,ng,ng,g,ng,ng,g,ng,ng,</t>
    </r>
    <r>
      <rPr>
        <sz val="10"/>
        <color indexed="10"/>
        <rFont val="Arial"/>
        <family val="2"/>
      </rPr>
      <t>ng,ng,ng,ng,ng,g,ng,ng,ng,g,ng,ng,ng,</t>
    </r>
    <r>
      <rPr>
        <sz val="10"/>
        <rFont val="Arial"/>
        <family val="2"/>
      </rPr>
      <t>g,ng,g,ng,ng,g,ng,ng,ng,ng,g,g,ng,</t>
    </r>
    <r>
      <rPr>
        <sz val="10"/>
        <color indexed="10"/>
        <rFont val="Arial"/>
        <family val="2"/>
      </rPr>
      <t>ng,ng,ng,ng,ng,ng,g,ng,ng,ng,ng,g,ng,</t>
    </r>
    <r>
      <rPr>
        <sz val="10"/>
        <rFont val="Arial"/>
        <family val="2"/>
      </rPr>
      <t>ng,ng,ng,ng,ng,ng,ng,ng,g,ng,ng,ng,</t>
    </r>
    <r>
      <rPr>
        <sz val="10"/>
        <color indexed="10"/>
        <rFont val="Arial"/>
        <family val="2"/>
      </rPr>
      <t>ng,g,ng,ng,ng,ng,ng,ng,g,ng,ng,ng,</t>
    </r>
    <r>
      <rPr>
        <sz val="10"/>
        <rFont val="Arial"/>
        <family val="2"/>
      </rPr>
      <t>ng,ng,g,ng,ng,ng,ng,ng,ng,ng,ng,ng,</t>
    </r>
    <r>
      <rPr>
        <sz val="10"/>
        <color rgb="FFFF0000"/>
        <rFont val="Arial"/>
        <family val="2"/>
      </rPr>
      <t>ng,ng,ng,ng,ng,g,ng,g,g,g,ng,ng,ng,</t>
    </r>
    <r>
      <rPr>
        <sz val="10"/>
        <rFont val="Arial"/>
        <family val="2"/>
      </rPr>
      <t>ng,ng,ng,g,ng,ng,ng,ng,ng,ng,ng,ng,g,</t>
    </r>
    <r>
      <rPr>
        <sz val="10"/>
        <color rgb="FFFF0000"/>
        <rFont val="Arial"/>
        <family val="2"/>
      </rPr>
      <t>ng,ng,g,ng,ng,ng,ng,ng,ng,g,ng,ng,ng,</t>
    </r>
    <r>
      <rPr>
        <sz val="10"/>
        <rFont val="Arial"/>
        <family val="2"/>
      </rPr>
      <t>ng,g,ng,g,ng,ng,ng,ng,ng,ng,ng,ng,g,</t>
    </r>
    <r>
      <rPr>
        <sz val="10"/>
        <color rgb="FFFF0000"/>
        <rFont val="Arial"/>
        <family val="2"/>
      </rPr>
      <t>ng,ng,ng,ng,ng,g,ng,g,</t>
    </r>
  </si>
  <si>
    <r>
      <t>v,u,v,g,u,v,g,g,g,g,g,g,g</t>
    </r>
    <r>
      <rPr>
        <sz val="10"/>
        <rFont val="Arial"/>
        <family val="2"/>
      </rPr>
      <t>,g,v,v,v,g,u,v,u,g,v,v,g,v,</t>
    </r>
    <r>
      <rPr>
        <sz val="10"/>
        <color rgb="FFFF0000"/>
        <rFont val="Arial"/>
        <family val="2"/>
      </rPr>
      <t>v,v,g,g,g,g,u,g,v,v,g,v,g,</t>
    </r>
    <r>
      <rPr>
        <sz val="10"/>
        <rFont val="Arial"/>
        <family val="2"/>
      </rPr>
      <t>v,g,g,u,g,g,g,v,v,u,v,v,v</t>
    </r>
    <r>
      <rPr>
        <sz val="10"/>
        <color rgb="FFFF0000"/>
        <rFont val="Arial"/>
        <family val="2"/>
      </rPr>
      <t>,g,g,g,v,u,u,g,   ,g,</t>
    </r>
  </si>
  <si>
    <r>
      <t>v,nv,v,nv,nv,v,nv,nv,nv,nv,nv,nv,nv</t>
    </r>
    <r>
      <rPr>
        <sz val="10"/>
        <rFont val="Arial"/>
        <family val="2"/>
      </rPr>
      <t>,nv,v,v,v,nv,nv,v,nv,nv,v,v,nv,v</t>
    </r>
    <r>
      <rPr>
        <sz val="10"/>
        <color rgb="FFFF0000"/>
        <rFont val="Arial"/>
        <family val="2"/>
      </rPr>
      <t>,v,v,nv,nv,nv,nv,nv,nv,v,nv,nv,v,nv,</t>
    </r>
    <r>
      <rPr>
        <sz val="10"/>
        <rFont val="Arial"/>
        <family val="2"/>
      </rPr>
      <t>v,nv,nv,nv,nv,nv,nv,v,v,nv,v,v,v</t>
    </r>
    <r>
      <rPr>
        <sz val="10"/>
        <color rgb="FFFF0000"/>
        <rFont val="Arial"/>
        <family val="2"/>
      </rPr>
      <t>,nv,nv,nv,v,nv,nv,nv,   ,nv,</t>
    </r>
  </si>
  <si>
    <r>
      <t>ng,ng,ng,g,ng,ng,g,g,g,g,g,g,g</t>
    </r>
    <r>
      <rPr>
        <sz val="10"/>
        <rFont val="Arial"/>
        <family val="2"/>
      </rPr>
      <t>,g,ng,ng,ng,g,ng,ng,ng,g,ng,ng,g,ng</t>
    </r>
    <r>
      <rPr>
        <sz val="10"/>
        <color rgb="FFFF0000"/>
        <rFont val="Arial"/>
        <family val="2"/>
      </rPr>
      <t>,ng,ng,g,g,g,g,ng,g,ng,g,g,ng,g,</t>
    </r>
    <r>
      <rPr>
        <sz val="10"/>
        <rFont val="Arial"/>
        <family val="2"/>
      </rPr>
      <t>ng,g,g,ng,g,g,g,ng,ng,ng,ng,ng,ng</t>
    </r>
    <r>
      <rPr>
        <sz val="10"/>
        <color rgb="FFFF0000"/>
        <rFont val="Arial"/>
        <family val="2"/>
      </rPr>
      <t>,g,g,g,ng,ng,ng,g,   ,g,</t>
    </r>
  </si>
  <si>
    <r>
      <t>v,g,u,v,g,g,v,v,u,v,g,v,g,</t>
    </r>
    <r>
      <rPr>
        <sz val="10"/>
        <color indexed="10"/>
        <rFont val="Arial"/>
        <family val="2"/>
      </rPr>
      <t>g,v,v,u,v,v,g,v,v,u,v,u,g,</t>
    </r>
    <r>
      <rPr>
        <sz val="10"/>
        <rFont val="Arial"/>
        <family val="2"/>
      </rPr>
      <t>g,v,g,v,g,g,g,g,v,v,u,u,g,</t>
    </r>
    <r>
      <rPr>
        <sz val="10"/>
        <color indexed="10"/>
        <rFont val="Arial"/>
        <family val="2"/>
      </rPr>
      <t>v,v,g,v,g,g,v,g,g,v,g,g,v,</t>
    </r>
    <r>
      <rPr>
        <sz val="10"/>
        <rFont val="Arial"/>
        <family val="2"/>
      </rPr>
      <t>v,v,v,v,g,v,g,u,u,v,u,g,v,</t>
    </r>
    <r>
      <rPr>
        <sz val="10"/>
        <color indexed="10"/>
        <rFont val="Arial"/>
        <family val="2"/>
      </rPr>
      <t>g,v,v,v,g,g,g,g,g,u,u,g,v,</t>
    </r>
    <r>
      <rPr>
        <sz val="10"/>
        <rFont val="Arial"/>
        <family val="2"/>
      </rPr>
      <t>g,g,u,v,g,u,u,u,g,g,u,g,g,</t>
    </r>
    <r>
      <rPr>
        <sz val="10"/>
        <color indexed="10"/>
        <rFont val="Arial"/>
        <family val="2"/>
      </rPr>
      <t>g,u,g,v,v,u,g,v,u,v,v,v,v,</t>
    </r>
    <r>
      <rPr>
        <sz val="10"/>
        <rFont val="Arial"/>
        <family val="2"/>
      </rPr>
      <t>g,g,v,g,v,g,g,g,v,v,v,v,g,</t>
    </r>
    <r>
      <rPr>
        <sz val="10"/>
        <color indexed="10"/>
        <rFont val="Arial"/>
        <family val="2"/>
      </rPr>
      <t>g,g,u,u,g,g,g,g,v,g,v,v,u,</t>
    </r>
    <r>
      <rPr>
        <sz val="10"/>
        <rFont val="Arial"/>
        <family val="2"/>
      </rPr>
      <t>g,g,g,g,g,g,u,g,u,v,g,g,v,</t>
    </r>
    <r>
      <rPr>
        <sz val="10"/>
        <color indexed="10"/>
        <rFont val="Arial"/>
        <family val="2"/>
      </rPr>
      <t>v,v,g,v,v,g,u,g,v,v,v,u,g,</t>
    </r>
    <r>
      <rPr>
        <sz val="10"/>
        <rFont val="Arial"/>
        <family val="2"/>
      </rPr>
      <t>v,v,v,v,g,v,g,g,g,v,g,v,</t>
    </r>
    <r>
      <rPr>
        <sz val="10"/>
        <color indexed="10"/>
        <rFont val="Arial"/>
        <family val="2"/>
      </rPr>
      <t>u,g,v,v,g,v,g,g,g,g,u,g</t>
    </r>
    <r>
      <rPr>
        <sz val="10"/>
        <rFont val="Arial"/>
        <family val="2"/>
      </rPr>
      <t>,g,g,v,v,v,v,v,g,u,v,u,g,</t>
    </r>
    <r>
      <rPr>
        <sz val="10"/>
        <color rgb="FFFF0000"/>
        <rFont val="Arial"/>
        <family val="2"/>
      </rPr>
      <t>g,g,g,v,v,u,v,v,v,g,g,v,g</t>
    </r>
    <r>
      <rPr>
        <sz val="10"/>
        <rFont val="Arial"/>
        <family val="2"/>
      </rPr>
      <t>,u,g,g,u,u,u,g,g,v,v,g,v,v</t>
    </r>
    <r>
      <rPr>
        <sz val="10"/>
        <color rgb="FFFF0000"/>
        <rFont val="Arial"/>
        <family val="2"/>
      </rPr>
      <t>,g,u,v,g,g,v,v,u,v,v,g,g,v</t>
    </r>
    <r>
      <rPr>
        <sz val="10"/>
        <rFont val="Arial"/>
        <family val="2"/>
      </rPr>
      <t>,u,g,v,v,g,v,g,u,v,v,v,g,v,</t>
    </r>
    <r>
      <rPr>
        <sz val="10"/>
        <color rgb="FFFF0000"/>
        <rFont val="Arial"/>
        <family val="2"/>
      </rPr>
      <t>u,g,v,v,g,u,v,g,v,</t>
    </r>
  </si>
  <si>
    <r>
      <t>v,nv,nv,v,nv,nv,v,v,,nv,v,nv,v,nv,</t>
    </r>
    <r>
      <rPr>
        <sz val="10"/>
        <color indexed="10"/>
        <rFont val="Arial"/>
        <family val="2"/>
      </rPr>
      <t>nv,v,v,nv,v,v,nv,v,v,nv,v,nv,nv,</t>
    </r>
    <r>
      <rPr>
        <sz val="10"/>
        <rFont val="Arial"/>
        <family val="2"/>
      </rPr>
      <t>nv,v,nv,v,nv,nv,nv,nv,v,v,nv,nv,nv,</t>
    </r>
    <r>
      <rPr>
        <sz val="10"/>
        <color indexed="10"/>
        <rFont val="Arial"/>
        <family val="2"/>
      </rPr>
      <t>v,v,nv,v,nv,nv,v,nv,nv,v,nv,nv,v,</t>
    </r>
    <r>
      <rPr>
        <sz val="10"/>
        <rFont val="Arial"/>
        <family val="2"/>
      </rPr>
      <t>v,v,v,v,nv,v,nv,nv,nv,v,nv,nv,v,</t>
    </r>
    <r>
      <rPr>
        <sz val="10"/>
        <color indexed="10"/>
        <rFont val="Arial"/>
        <family val="2"/>
      </rPr>
      <t>nv,v,v,v,nv,nv,nv,nv,nv,nv,nv,nv,v,</t>
    </r>
    <r>
      <rPr>
        <sz val="10"/>
        <rFont val="Arial"/>
        <family val="2"/>
      </rPr>
      <t>nv,nv,nv,v,nv,nv,nv,nv,nv,nv,nv,nv,nv,</t>
    </r>
    <r>
      <rPr>
        <sz val="10"/>
        <color indexed="10"/>
        <rFont val="Arial"/>
        <family val="2"/>
      </rPr>
      <t>nv,nv,nv,v,v,nv,nv,v,nv,v,v,v,v,</t>
    </r>
    <r>
      <rPr>
        <sz val="10"/>
        <rFont val="Arial"/>
        <family val="2"/>
      </rPr>
      <t>nv,nv,v,nv,v,nv,nv,nv,v,v,v,v,nv,</t>
    </r>
    <r>
      <rPr>
        <sz val="10"/>
        <color indexed="10"/>
        <rFont val="Arial"/>
        <family val="2"/>
      </rPr>
      <t>nv,nv,nv,nv,nv,nv,nv,nv,v,nv,v,v,nv,</t>
    </r>
    <r>
      <rPr>
        <sz val="10"/>
        <rFont val="Arial"/>
        <family val="2"/>
      </rPr>
      <t>nv,nv,nv,nv,nv,nv,nv,nv,nv,v,nv,nv,v,</t>
    </r>
    <r>
      <rPr>
        <sz val="10"/>
        <color indexed="10"/>
        <rFont val="Arial"/>
        <family val="2"/>
      </rPr>
      <t>v,v,nv,v,v,nv,nv,nv,v,v,v,nv,nv,</t>
    </r>
    <r>
      <rPr>
        <sz val="10"/>
        <rFont val="Arial"/>
        <family val="2"/>
      </rPr>
      <t>v,v,v,v,nv,v,nv,nv,nv,v,nv,v,</t>
    </r>
    <r>
      <rPr>
        <sz val="10"/>
        <color indexed="10"/>
        <rFont val="Arial"/>
        <family val="2"/>
      </rPr>
      <t>nv,nv,v,v,nv,v,nv,nv,nv,nv,nv,nv</t>
    </r>
    <r>
      <rPr>
        <sz val="10"/>
        <rFont val="Arial"/>
        <family val="2"/>
      </rPr>
      <t>,nv,nv,v,v,v,v,v,nv,nv,v,nv,nv,</t>
    </r>
    <r>
      <rPr>
        <sz val="10"/>
        <color rgb="FFFF0000"/>
        <rFont val="Arial"/>
        <family val="2"/>
      </rPr>
      <t>nv,nv,nv,v,v,nv,v,v,v,nv,nv,v,nv,</t>
    </r>
    <r>
      <rPr>
        <sz val="10"/>
        <rFont val="Arial"/>
        <family val="2"/>
      </rPr>
      <t>nv,nv,nv,nv,nv,nv,nv,nv,v,v,nv,v,v,</t>
    </r>
    <r>
      <rPr>
        <sz val="10"/>
        <color rgb="FFFF0000"/>
        <rFont val="Arial"/>
        <family val="2"/>
      </rPr>
      <t>nv,nv,v,nv,nv,v,v,nv,v,v,nv,nv,v</t>
    </r>
    <r>
      <rPr>
        <sz val="10"/>
        <rFont val="Arial"/>
        <family val="2"/>
      </rPr>
      <t>,nv,nv,v,v,nv,v,nv,nv,v,v,v,nv,v,</t>
    </r>
    <r>
      <rPr>
        <sz val="10"/>
        <color rgb="FFFF0000"/>
        <rFont val="Arial"/>
        <family val="2"/>
      </rPr>
      <t>nv,nv,v,v,nv,nv,v,nv,v,</t>
    </r>
  </si>
  <si>
    <r>
      <t>ng,g,ng,ng,g,g,ng,ng,ng,ng,g,ng,g,</t>
    </r>
    <r>
      <rPr>
        <sz val="10"/>
        <color indexed="10"/>
        <rFont val="Arial"/>
        <family val="2"/>
      </rPr>
      <t>g,ng,ng,ng,ng,ng,g,ng,ng,ng,ng,ng,g,</t>
    </r>
    <r>
      <rPr>
        <sz val="10"/>
        <rFont val="Arial"/>
        <family val="2"/>
      </rPr>
      <t>g,ng,g,ng,g,g,g,g,ng,ng,ng,ng,g,</t>
    </r>
    <r>
      <rPr>
        <sz val="10"/>
        <color indexed="10"/>
        <rFont val="Arial"/>
        <family val="2"/>
      </rPr>
      <t>ng,ng,g,ng,g,g,ng,g,g,ng,g,g,ng,</t>
    </r>
    <r>
      <rPr>
        <sz val="10"/>
        <rFont val="Arial"/>
        <family val="2"/>
      </rPr>
      <t>ng,ng,ng,ng,g,ng,g,ng,ng,ng,ng,g,ng,</t>
    </r>
    <r>
      <rPr>
        <sz val="10"/>
        <color indexed="10"/>
        <rFont val="Arial"/>
        <family val="2"/>
      </rPr>
      <t>g,ng,ng,ng,g,g,g,g,g,ng,ng,g,ng,</t>
    </r>
    <r>
      <rPr>
        <sz val="10"/>
        <rFont val="Arial"/>
        <family val="2"/>
      </rPr>
      <t>g,g,ng,ng,g,ng,ng,ng,g,g,ng,g,g,</t>
    </r>
    <r>
      <rPr>
        <sz val="10"/>
        <color indexed="10"/>
        <rFont val="Arial"/>
        <family val="2"/>
      </rPr>
      <t>g,ng,g,ng,ng,ng,g,ng,ng,ng,ng,ng,ng,</t>
    </r>
    <r>
      <rPr>
        <sz val="10"/>
        <rFont val="Arial"/>
        <family val="2"/>
      </rPr>
      <t>g,g,ng,g,ng,g,g,g,ng,ng,ng,ng,g,</t>
    </r>
    <r>
      <rPr>
        <sz val="10"/>
        <color indexed="10"/>
        <rFont val="Arial"/>
        <family val="2"/>
      </rPr>
      <t>g,g,ng,ng,g,g,g,g,ng,g,ng,ng,ng,</t>
    </r>
    <r>
      <rPr>
        <sz val="10"/>
        <rFont val="Arial"/>
        <family val="2"/>
      </rPr>
      <t>g,g,g,g,g,g,ng,g,ng,ng,g,g,ng,</t>
    </r>
    <r>
      <rPr>
        <sz val="10"/>
        <color indexed="10"/>
        <rFont val="Arial"/>
        <family val="2"/>
      </rPr>
      <t>ng,ng,g,ng,ng,ng,ng,g,ng,ng,ng,ng,g,</t>
    </r>
    <r>
      <rPr>
        <sz val="10"/>
        <rFont val="Arial"/>
        <family val="2"/>
      </rPr>
      <t>ng,ng,ng,ng,g,ng,g,g,g,ng,g,ng,</t>
    </r>
    <r>
      <rPr>
        <sz val="10"/>
        <color indexed="10"/>
        <rFont val="Arial"/>
        <family val="2"/>
      </rPr>
      <t>ng,g,ng,ng,g,ng,g,g,g,g,ng,g</t>
    </r>
    <r>
      <rPr>
        <sz val="10"/>
        <rFont val="Arial"/>
        <family val="2"/>
      </rPr>
      <t>,g,g,ng,ng,ng,ng,ng,g,ng,ng,ng,g</t>
    </r>
    <r>
      <rPr>
        <sz val="10"/>
        <color rgb="FFFF0000"/>
        <rFont val="Arial"/>
        <family val="2"/>
      </rPr>
      <t>,g,g,g,ng,ng,ng,ng,ng,ng,ng,g,g,ng,g,</t>
    </r>
    <r>
      <rPr>
        <sz val="10"/>
        <rFont val="Arial"/>
        <family val="2"/>
      </rPr>
      <t>ng,g,g,ng,ng,ng,g,g,ng,ng,g,ng,ng</t>
    </r>
    <r>
      <rPr>
        <sz val="10"/>
        <color rgb="FFFF0000"/>
        <rFont val="Arial"/>
        <family val="2"/>
      </rPr>
      <t>,g,ng,ng,g,g,ng,ng,ng,ng,ng,g,g,ng</t>
    </r>
    <r>
      <rPr>
        <sz val="10"/>
        <rFont val="Arial"/>
        <family val="2"/>
      </rPr>
      <t>,ng,g,ng,ng,g,ng,g,ng,ng,ng,ng,g,ng,</t>
    </r>
    <r>
      <rPr>
        <sz val="10"/>
        <color rgb="FFFF0000"/>
        <rFont val="Arial"/>
        <family val="2"/>
      </rPr>
      <t xml:space="preserve">ng,g,ng,ng,g,ng,ng,g,ng </t>
    </r>
  </si>
  <si>
    <r>
      <t>g,u,g,g,v,u,g,u,g,g,g,g,g,</t>
    </r>
    <r>
      <rPr>
        <sz val="10"/>
        <color indexed="10"/>
        <rFont val="Arial"/>
        <family val="2"/>
      </rPr>
      <t>g,g,v,v,g,v,v,g,g,v,u,g,v,</t>
    </r>
    <r>
      <rPr>
        <sz val="10"/>
        <rFont val="Arial"/>
        <family val="2"/>
      </rPr>
      <t>u,v,g,g,v,v,g,g,g,v,u,u,u,</t>
    </r>
    <r>
      <rPr>
        <sz val="10"/>
        <color indexed="10"/>
        <rFont val="Arial"/>
        <family val="2"/>
      </rPr>
      <t>g,v,g,v,v,g,u,g,u,g,v,v,g,</t>
    </r>
    <r>
      <rPr>
        <sz val="10"/>
        <rFont val="Arial"/>
        <family val="2"/>
      </rPr>
      <t>g,g,g,v,v,v,v,g,v,v,g,g,g,</t>
    </r>
    <r>
      <rPr>
        <sz val="10"/>
        <color indexed="10"/>
        <rFont val="Arial"/>
        <family val="2"/>
      </rPr>
      <t>g,u,g,g,v,v,g,u,v,g,g,v,g,</t>
    </r>
    <r>
      <rPr>
        <sz val="10"/>
        <rFont val="Arial"/>
        <family val="2"/>
      </rPr>
      <t>v,g,g,g,u,u,g,u,v,v,v,g,u,</t>
    </r>
    <r>
      <rPr>
        <sz val="10"/>
        <color indexed="10"/>
        <rFont val="Arial"/>
        <family val="2"/>
      </rPr>
      <t>v,v,v,v,g,v,g,u,u,v,g,g,v,</t>
    </r>
    <r>
      <rPr>
        <sz val="10"/>
        <rFont val="Arial"/>
        <family val="2"/>
      </rPr>
      <t>g,v,g,v,g,u,g,v,g,g,g,v,v,</t>
    </r>
    <r>
      <rPr>
        <sz val="10"/>
        <color indexed="10"/>
        <rFont val="Arial"/>
        <family val="2"/>
      </rPr>
      <t>v,g,g,g,g,v,v,g,v,g,g,g,g,</t>
    </r>
    <r>
      <rPr>
        <sz val="10"/>
        <rFont val="Arial"/>
        <family val="2"/>
      </rPr>
      <t>g,v,g,v,g,g,v,v,g,g,g,g,g,</t>
    </r>
    <r>
      <rPr>
        <sz val="10"/>
        <color indexed="10"/>
        <rFont val="Arial"/>
        <family val="2"/>
      </rPr>
      <t>g,v,v,v,g,u,g,g,g,v,g,v,g,</t>
    </r>
    <r>
      <rPr>
        <sz val="10"/>
        <rFont val="Arial"/>
        <family val="2"/>
      </rPr>
      <t>v,g,g,g,u,v,g,v,v,g,v,v,</t>
    </r>
    <r>
      <rPr>
        <sz val="10"/>
        <color indexed="10"/>
        <rFont val="Arial"/>
        <family val="2"/>
      </rPr>
      <t>g,g,g,v,g,v,v,u,g,v,g,g,</t>
    </r>
    <r>
      <rPr>
        <sz val="10"/>
        <rFont val="Arial"/>
        <family val="2"/>
      </rPr>
      <t>u,u,v,g,v,v,g,g,g,g,v,u,</t>
    </r>
    <r>
      <rPr>
        <sz val="10"/>
        <color rgb="FFFF0000"/>
        <rFont val="Arial"/>
        <family val="2"/>
      </rPr>
      <t>g,g,v,v,u,u,g,g,g,v,u,v,v,</t>
    </r>
    <r>
      <rPr>
        <sz val="10"/>
        <rFont val="Arial"/>
        <family val="2"/>
      </rPr>
      <t>u,u,g,g,v,u,g,v,g,u,v,v,g</t>
    </r>
    <r>
      <rPr>
        <sz val="10"/>
        <color rgb="FFFF0000"/>
        <rFont val="Arial"/>
        <family val="2"/>
      </rPr>
      <t>,v,v,g,g,v,u,u,v,g,v,g,g,g,</t>
    </r>
    <r>
      <rPr>
        <sz val="10"/>
        <rFont val="Arial"/>
        <family val="2"/>
      </rPr>
      <t>u,u,g,g,v,v,v,g,g,v,g,g,g,</t>
    </r>
    <r>
      <rPr>
        <sz val="10"/>
        <color rgb="FFFF0000"/>
        <rFont val="Arial"/>
        <family val="2"/>
      </rPr>
      <t>v,g,g,g,g,v,u,v,</t>
    </r>
  </si>
  <si>
    <r>
      <t>nv,nv,nv,nv,v,nv,nv,nv,nv,nv,nv,nv,nv,</t>
    </r>
    <r>
      <rPr>
        <sz val="10"/>
        <color indexed="10"/>
        <rFont val="Arial"/>
        <family val="2"/>
      </rPr>
      <t>nv,nv,v,v,nv,v,v,nv,nv,v,nv,nv,v,</t>
    </r>
    <r>
      <rPr>
        <sz val="10"/>
        <rFont val="Arial"/>
        <family val="2"/>
      </rPr>
      <t>nv,v,nv,nv,v,v,nv,nv,nv,v,nv,nv,nv,</t>
    </r>
    <r>
      <rPr>
        <sz val="10"/>
        <color indexed="10"/>
        <rFont val="Arial"/>
        <family val="2"/>
      </rPr>
      <t>nv,v,nv,v,v,nv,nv,nv,nv,nv,v,v,nv,</t>
    </r>
    <r>
      <rPr>
        <sz val="10"/>
        <rFont val="Arial"/>
        <family val="2"/>
      </rPr>
      <t>nv,nv,nv,v,v,v,v,nv,v,v,nv,nv,nv,</t>
    </r>
    <r>
      <rPr>
        <sz val="10"/>
        <color indexed="10"/>
        <rFont val="Arial"/>
        <family val="2"/>
      </rPr>
      <t>nv,nv,nv,nv,v,v,nv,nv,v,nv,nv,v,nv,</t>
    </r>
    <r>
      <rPr>
        <sz val="10"/>
        <rFont val="Arial"/>
        <family val="2"/>
      </rPr>
      <t>v,nv,nv,nv,nv,nv,nv,nv,v,v,v,nv,nv,</t>
    </r>
    <r>
      <rPr>
        <sz val="10"/>
        <color indexed="10"/>
        <rFont val="Arial"/>
        <family val="2"/>
      </rPr>
      <t>v,v,v,v,nv,v,nv,nv,nv,v,nv,nv,v,</t>
    </r>
    <r>
      <rPr>
        <sz val="10"/>
        <rFont val="Arial"/>
        <family val="2"/>
      </rPr>
      <t>nv,v,nv,v,nv,nv,nv,v,nv,nv,nv,v,v,</t>
    </r>
    <r>
      <rPr>
        <sz val="10"/>
        <color indexed="10"/>
        <rFont val="Arial"/>
        <family val="2"/>
      </rPr>
      <t>v,nv,nv,nv,nv,v,v,nv,v,nv,nv,nv,nv,</t>
    </r>
    <r>
      <rPr>
        <sz val="10"/>
        <rFont val="Arial"/>
        <family val="2"/>
      </rPr>
      <t>nv,v,nv,v,nv,nv,v,v,nv,nv,nv,nv,nv,</t>
    </r>
    <r>
      <rPr>
        <sz val="10"/>
        <color indexed="10"/>
        <rFont val="Arial"/>
        <family val="2"/>
      </rPr>
      <t>nv,v,v,v,nv,nv,nv,nv,nv,v,nv,v,nv,</t>
    </r>
    <r>
      <rPr>
        <sz val="10"/>
        <rFont val="Arial"/>
        <family val="2"/>
      </rPr>
      <t>v,nv,nv,nv,nv,v,nv,v,v,nv,v,v,</t>
    </r>
    <r>
      <rPr>
        <sz val="10"/>
        <color indexed="10"/>
        <rFont val="Arial"/>
        <family val="2"/>
      </rPr>
      <t>nv,nv,nv,v,nv,v,v,nv,nv,v,nv,nv,</t>
    </r>
    <r>
      <rPr>
        <sz val="10"/>
        <rFont val="Arial"/>
        <family val="2"/>
      </rPr>
      <t>nv,nv,n,nv,v,v,nv,nv,nv,nv,v,nv,</t>
    </r>
    <r>
      <rPr>
        <sz val="10"/>
        <color rgb="FFFF0000"/>
        <rFont val="Arial"/>
        <family val="2"/>
      </rPr>
      <t>nv,nv,v,v,nv,nv,nv,nv,nv,v,nv,v,v,</t>
    </r>
    <r>
      <rPr>
        <sz val="10"/>
        <rFont val="Arial"/>
        <family val="2"/>
      </rPr>
      <t>nv,nv,nv,nv,v,nv,nv,v,nv,nv,v,v,ng</t>
    </r>
    <r>
      <rPr>
        <sz val="10"/>
        <color rgb="FFFF0000"/>
        <rFont val="Arial"/>
        <family val="2"/>
      </rPr>
      <t>,v,v,nv,nv,v,nv,nv,v,nv,v,nv,nv,nv</t>
    </r>
    <r>
      <rPr>
        <sz val="10"/>
        <rFont val="Arial"/>
        <family val="2"/>
      </rPr>
      <t>,nv,nv,nv,nv,v,v,v,nv,nv,v,nv,nv,nv,</t>
    </r>
    <r>
      <rPr>
        <sz val="10"/>
        <color rgb="FFFF0000"/>
        <rFont val="Arial"/>
        <family val="2"/>
      </rPr>
      <t>v,nv,nv,nv,nv,v,nv,v,</t>
    </r>
  </si>
  <si>
    <r>
      <t>g,ng,g,g,ng,ng,g,ng,g,g,g,g,g,</t>
    </r>
    <r>
      <rPr>
        <sz val="10"/>
        <color indexed="10"/>
        <rFont val="Arial"/>
        <family val="2"/>
      </rPr>
      <t>g,g,ng,ng,g,ng,ng,g,g,ng,ng,g,ng,</t>
    </r>
    <r>
      <rPr>
        <sz val="10"/>
        <rFont val="Arial"/>
        <family val="2"/>
      </rPr>
      <t>ng,ng,g,g,ng,ng,g,g,g,ng,ng,ng,ng,</t>
    </r>
    <r>
      <rPr>
        <sz val="10"/>
        <color indexed="10"/>
        <rFont val="Arial"/>
        <family val="2"/>
      </rPr>
      <t>g,ng,g,ng,ng,g,ng,g,ng,g,ng,ng,g,</t>
    </r>
    <r>
      <rPr>
        <sz val="10"/>
        <rFont val="Arial"/>
        <family val="2"/>
      </rPr>
      <t>g,g,g,ng,ng,ng,ng,g,ng,ng,g,g,g,</t>
    </r>
    <r>
      <rPr>
        <sz val="10"/>
        <color indexed="10"/>
        <rFont val="Arial"/>
        <family val="2"/>
      </rPr>
      <t>g,ng,g,g,ng,ng,g,ng,ng,g,g,ng,g,</t>
    </r>
    <r>
      <rPr>
        <sz val="10"/>
        <rFont val="Arial"/>
        <family val="2"/>
      </rPr>
      <t>ng,g,g,g,ng,ng,g,ng,ng,ng,ng,g,ng,</t>
    </r>
    <r>
      <rPr>
        <sz val="10"/>
        <color indexed="10"/>
        <rFont val="Arial"/>
        <family val="2"/>
      </rPr>
      <t>ng,ng,ng,ng,g,ng,g,ng,ng,ng,g,g,ng,</t>
    </r>
    <r>
      <rPr>
        <sz val="10"/>
        <rFont val="Arial"/>
        <family val="2"/>
      </rPr>
      <t>g,ng,g,ng,g,ng,g,ng,g,g,g,ng,ng,</t>
    </r>
    <r>
      <rPr>
        <sz val="10"/>
        <color indexed="10"/>
        <rFont val="Arial"/>
        <family val="2"/>
      </rPr>
      <t>ng,g,g,g,g,ng,ng,g,ng,g,g,g,g,</t>
    </r>
    <r>
      <rPr>
        <sz val="10"/>
        <rFont val="Arial"/>
        <family val="2"/>
      </rPr>
      <t>g,ng,g,ng,g,g,ng,ng,g,g,g,g,g,</t>
    </r>
    <r>
      <rPr>
        <sz val="10"/>
        <color indexed="10"/>
        <rFont val="Arial"/>
        <family val="2"/>
      </rPr>
      <t>g,ng,ng,ng,g,ng,g,g,g,ng,g,ng,g,</t>
    </r>
    <r>
      <rPr>
        <sz val="10"/>
        <rFont val="Arial"/>
        <family val="2"/>
      </rPr>
      <t>ng,g,g,g,ng,ng,g,ng,ng,g,ng,ng,</t>
    </r>
    <r>
      <rPr>
        <sz val="10"/>
        <color indexed="10"/>
        <rFont val="Arial"/>
        <family val="2"/>
      </rPr>
      <t>g,g,g,ng,g,ng,ng,ng,g,ng,g,g,</t>
    </r>
    <r>
      <rPr>
        <sz val="10"/>
        <rFont val="Arial"/>
        <family val="2"/>
      </rPr>
      <t>ng,ng,ng,g,ng,ng,g,g,g,g,ng,ng,</t>
    </r>
    <r>
      <rPr>
        <sz val="10"/>
        <color rgb="FFFF0000"/>
        <rFont val="Arial"/>
        <family val="2"/>
      </rPr>
      <t>g,g,ng,ng,ng,ng,g,g,g,ng,ng,ng,ng,</t>
    </r>
    <r>
      <rPr>
        <sz val="10"/>
        <rFont val="Arial"/>
        <family val="2"/>
      </rPr>
      <t>ng,ng,g,g,ng,ng,g,ng,g,ng,ng,ng,g,</t>
    </r>
    <r>
      <rPr>
        <sz val="10"/>
        <color rgb="FFFF0000"/>
        <rFont val="Arial"/>
        <family val="2"/>
      </rPr>
      <t>ng,ng,g,g,ng,ng,ng,ng,g,ng,g,g,g</t>
    </r>
    <r>
      <rPr>
        <sz val="10"/>
        <rFont val="Arial"/>
        <family val="2"/>
      </rPr>
      <t>,ng,ng,g,g,ng,ng,ng,g,g,ng,g,g,g,</t>
    </r>
    <r>
      <rPr>
        <sz val="10"/>
        <color rgb="FFFF0000"/>
        <rFont val="Arial"/>
        <family val="2"/>
      </rPr>
      <t>ng,g,g,g,g,ng,ng,ng,</t>
    </r>
  </si>
  <si>
    <t>Dirk Ulrich</t>
  </si>
  <si>
    <t>2024/2025</t>
  </si>
  <si>
    <r>
      <t>g,g,g,v,u,g,v,g,g,g,g,g,v,</t>
    </r>
    <r>
      <rPr>
        <sz val="10"/>
        <color indexed="10"/>
        <rFont val="Arial"/>
        <family val="2"/>
      </rPr>
      <t>v,g,g,g,v,v,v,v,g,g,u,u,v,</t>
    </r>
    <r>
      <rPr>
        <sz val="10"/>
        <rFont val="Arial"/>
        <family val="2"/>
      </rPr>
      <t>v,v,v,v,v,g,g,v,v,u,g,u,g,</t>
    </r>
    <r>
      <rPr>
        <sz val="10"/>
        <color indexed="10"/>
        <rFont val="Arial"/>
        <family val="2"/>
      </rPr>
      <t>g,v,v,g,g,u,v,v,u,g,v,v,g,</t>
    </r>
    <r>
      <rPr>
        <sz val="10"/>
        <rFont val="Arial"/>
        <family val="2"/>
      </rPr>
      <t>g,v,g,g,g,u,v,g,v,g,v,v,g,</t>
    </r>
    <r>
      <rPr>
        <sz val="10"/>
        <color indexed="10"/>
        <rFont val="Arial"/>
        <family val="2"/>
      </rPr>
      <t>u,g,v,g,g,g,v,g,g,v,v,v,v,</t>
    </r>
    <r>
      <rPr>
        <sz val="10"/>
        <rFont val="Arial"/>
        <family val="2"/>
      </rPr>
      <t>v,v,g,g,g,u,v,g,g,g,v,v,g,</t>
    </r>
    <r>
      <rPr>
        <sz val="10"/>
        <color indexed="10"/>
        <rFont val="Arial"/>
        <family val="2"/>
      </rPr>
      <t>g,u,v,g,g,g,u,g,v,g,u,g,u,</t>
    </r>
    <r>
      <rPr>
        <sz val="10"/>
        <rFont val="Arial"/>
        <family val="2"/>
      </rPr>
      <t>v,g,v,v,u,g,v,v,g,v,g,u,u,</t>
    </r>
    <r>
      <rPr>
        <sz val="10"/>
        <color indexed="10"/>
        <rFont val="Arial"/>
        <family val="2"/>
      </rPr>
      <t>v,g,u,g,v,g,u,v,g,v,g,g,v,</t>
    </r>
    <r>
      <rPr>
        <sz val="10"/>
        <rFont val="Arial"/>
        <family val="2"/>
      </rPr>
      <t>v,v,g,v,g,v,g,g,g,g,v,v,g,</t>
    </r>
    <r>
      <rPr>
        <sz val="10"/>
        <color indexed="10"/>
        <rFont val="Arial"/>
        <family val="2"/>
      </rPr>
      <t>g,v,u,g,v,g,v,g,u,v,v,u,v,</t>
    </r>
    <r>
      <rPr>
        <sz val="10"/>
        <rFont val="Arial"/>
        <family val="2"/>
      </rPr>
      <t>v,u,g,g,g,v,u,g,g,g,v,g,</t>
    </r>
    <r>
      <rPr>
        <sz val="10"/>
        <color indexed="10"/>
        <rFont val="Arial"/>
        <family val="2"/>
      </rPr>
      <t>u,u,v,g,g,v,g,v,u,g,g,v,</t>
    </r>
    <r>
      <rPr>
        <sz val="10"/>
        <rFont val="Arial"/>
        <family val="2"/>
      </rPr>
      <t>u,v,u,v,v,g,v,g,g,v,u,u,</t>
    </r>
    <r>
      <rPr>
        <sz val="10"/>
        <color rgb="FFFF0000"/>
        <rFont val="Arial"/>
        <family val="2"/>
      </rPr>
      <t>v,u,g,g,v,v,g,v,g,v,v,g,v</t>
    </r>
    <r>
      <rPr>
        <sz val="10"/>
        <rFont val="Arial"/>
        <family val="2"/>
      </rPr>
      <t>,u,u,u,g,g,v,g,v,g,g,v,g,g,</t>
    </r>
    <r>
      <rPr>
        <sz val="10"/>
        <color rgb="FFFF0000"/>
        <rFont val="Arial"/>
        <family val="2"/>
      </rPr>
      <t>g,g,g,v,g,g,g,g,g,g,g,v,v,</t>
    </r>
    <r>
      <rPr>
        <sz val="10"/>
        <rFont val="Arial"/>
        <family val="2"/>
      </rPr>
      <t>v,v,g,v,g,v,v,u,v,g,g,g,g,</t>
    </r>
    <r>
      <rPr>
        <sz val="10"/>
        <color rgb="FFFF0000"/>
        <rFont val="Arial"/>
        <family val="2"/>
      </rPr>
      <t>v,v,v,g,g,v,g,</t>
    </r>
    <r>
      <rPr>
        <sz val="10"/>
        <rFont val="Arial"/>
        <family val="2"/>
      </rPr>
      <t xml:space="preserve">     </t>
    </r>
    <r>
      <rPr>
        <sz val="10"/>
        <color rgb="FFFF0000"/>
        <rFont val="Arial"/>
        <family val="2"/>
      </rPr>
      <t xml:space="preserve"> ,v,</t>
    </r>
  </si>
  <si>
    <r>
      <t>nv,nv,nv,v,nv,nv,v,nv,nv,nv,nv,nv,v,</t>
    </r>
    <r>
      <rPr>
        <sz val="10"/>
        <color indexed="10"/>
        <rFont val="Arial"/>
        <family val="2"/>
      </rPr>
      <t>v,nv,nv,nv,v,v,v,v,nv,nv,nv,nv,v,</t>
    </r>
    <r>
      <rPr>
        <sz val="10"/>
        <rFont val="Arial"/>
        <family val="2"/>
      </rPr>
      <t>v,v,v,v,v,nv,nv,v,v,nv,nv,nv,nv,</t>
    </r>
    <r>
      <rPr>
        <sz val="10"/>
        <color indexed="10"/>
        <rFont val="Arial"/>
        <family val="2"/>
      </rPr>
      <t>nv,v,v,nv,nv,nv,v,v,nv,nv,v,v,nv,</t>
    </r>
    <r>
      <rPr>
        <sz val="10"/>
        <rFont val="Arial"/>
        <family val="2"/>
      </rPr>
      <t>nv,v,nv,nv,nv,nv,v,nv,v,nv,v,v,nv,</t>
    </r>
    <r>
      <rPr>
        <sz val="10"/>
        <color indexed="10"/>
        <rFont val="Arial"/>
        <family val="2"/>
      </rPr>
      <t>nv,nv,v,nv,nv,nv,v,nv,nv,v,v,v,v,</t>
    </r>
    <r>
      <rPr>
        <sz val="10"/>
        <rFont val="Arial"/>
        <family val="2"/>
      </rPr>
      <t>v,v,nv,nv,nv,nv,v,nv,nv,nv,v,v,nv,</t>
    </r>
    <r>
      <rPr>
        <sz val="10"/>
        <color indexed="10"/>
        <rFont val="Arial"/>
        <family val="2"/>
      </rPr>
      <t>nv,nv,v,nv,nv,nv,nv,nv,v,nv,nv,nv,nv,</t>
    </r>
    <r>
      <rPr>
        <sz val="10"/>
        <rFont val="Arial"/>
        <family val="2"/>
      </rPr>
      <t>v,nv,v,v,nv,nv,v,v,nv,v,nv,nv,nv,</t>
    </r>
    <r>
      <rPr>
        <sz val="10"/>
        <color indexed="10"/>
        <rFont val="Arial"/>
        <family val="2"/>
      </rPr>
      <t>v,nv,nv,nv,v,nv,nv,v,nv,v,nv,nv,v,</t>
    </r>
    <r>
      <rPr>
        <sz val="10"/>
        <rFont val="Arial"/>
        <family val="2"/>
      </rPr>
      <t>v,v,nv,v,nv,v,nv,nv,nv,nv,v,v,nv,</t>
    </r>
    <r>
      <rPr>
        <sz val="10"/>
        <color indexed="10"/>
        <rFont val="Arial"/>
        <family val="2"/>
      </rPr>
      <t>nv,v,nv,nv,v,nv,v,nv,nv,v,v,nv,v,</t>
    </r>
    <r>
      <rPr>
        <sz val="10"/>
        <rFont val="Arial"/>
        <family val="2"/>
      </rPr>
      <t>v,nv,nv,nv,nv,v,nv,nv,nv,nv,v,nv,</t>
    </r>
    <r>
      <rPr>
        <sz val="10"/>
        <color indexed="10"/>
        <rFont val="Arial"/>
        <family val="2"/>
      </rPr>
      <t>nv,nv,v,nv,nv,v,nv,v,nv,nv,nv,v,</t>
    </r>
    <r>
      <rPr>
        <sz val="10"/>
        <rFont val="Arial"/>
        <family val="2"/>
      </rPr>
      <t>nv,v,nv,v,v,nv,v,nv,nv,v,nv,nv,</t>
    </r>
    <r>
      <rPr>
        <sz val="10"/>
        <color rgb="FFFF0000"/>
        <rFont val="Arial"/>
        <family val="2"/>
      </rPr>
      <t>v,nv,nv,nv,v,v,nv,v,nv,v,v,nv,v</t>
    </r>
    <r>
      <rPr>
        <sz val="10"/>
        <rFont val="Arial"/>
        <family val="2"/>
      </rPr>
      <t>,nv,nv,nv,nv,nv,v,nv,v,nv,nv,v,nv,nv</t>
    </r>
    <r>
      <rPr>
        <sz val="10"/>
        <color rgb="FFFF0000"/>
        <rFont val="Arial"/>
        <family val="2"/>
      </rPr>
      <t>,nv,nv,nv,v,nv,nv,nv,nv,nv,nv,nv,v,v,</t>
    </r>
    <r>
      <rPr>
        <sz val="10"/>
        <rFont val="Arial"/>
        <family val="2"/>
      </rPr>
      <t>v,v,nv,v,nv,v,v,nv,n,nv,nv,nv,nv,</t>
    </r>
    <r>
      <rPr>
        <sz val="10"/>
        <color rgb="FFFF0000"/>
        <rFont val="Arial"/>
        <family val="2"/>
      </rPr>
      <t>v,v,v,nv,nv,v,nv</t>
    </r>
    <r>
      <rPr>
        <sz val="10"/>
        <rFont val="Arial"/>
        <family val="2"/>
      </rPr>
      <t xml:space="preserve">,     </t>
    </r>
    <r>
      <rPr>
        <sz val="10"/>
        <color rgb="FFFF0000"/>
        <rFont val="Arial"/>
        <family val="2"/>
      </rPr>
      <t xml:space="preserve"> ,v,</t>
    </r>
  </si>
  <si>
    <r>
      <t>g,g,g,ng,ng,g,ng,,g,g,g,g,g,ng,</t>
    </r>
    <r>
      <rPr>
        <sz val="10"/>
        <color indexed="10"/>
        <rFont val="Arial"/>
        <family val="2"/>
      </rPr>
      <t>ng,g,g,g,ng,ng,ng,ng,g,g,ng,ng,ng</t>
    </r>
    <r>
      <rPr>
        <sz val="10"/>
        <rFont val="Arial"/>
        <family val="2"/>
      </rPr>
      <t>,ng,ng,ng,ng,ng,g,g,ng,ng,ng,g,ng,g,</t>
    </r>
    <r>
      <rPr>
        <sz val="10"/>
        <color indexed="10"/>
        <rFont val="Arial"/>
        <family val="2"/>
      </rPr>
      <t>g,ng,ng,g,g,ng,ng,ng,ng,g,ng,ng,g,</t>
    </r>
    <r>
      <rPr>
        <sz val="10"/>
        <rFont val="Arial"/>
        <family val="2"/>
      </rPr>
      <t>g,ng,g,g,g,ng,ng,g,ng,g,ng,ng,g,</t>
    </r>
    <r>
      <rPr>
        <sz val="10"/>
        <color indexed="10"/>
        <rFont val="Arial"/>
        <family val="2"/>
      </rPr>
      <t>ng,g,ng,g,g,g,ng,g,g,ng,ng,ng,ng,</t>
    </r>
    <r>
      <rPr>
        <sz val="10"/>
        <rFont val="Arial"/>
        <family val="2"/>
      </rPr>
      <t>ng,ng,g,g,g,ng,ng,g,g,g,ng,ng,g,</t>
    </r>
    <r>
      <rPr>
        <sz val="10"/>
        <color indexed="10"/>
        <rFont val="Arial"/>
        <family val="2"/>
      </rPr>
      <t>g,ng,ng,g,g,g,ng,g,ng,g,ng,g,ng,</t>
    </r>
    <r>
      <rPr>
        <sz val="10"/>
        <rFont val="Arial"/>
        <family val="2"/>
      </rPr>
      <t>ng,g,ng,ng,ng,g,ng,ng,g,ng,g,ng,ng,</t>
    </r>
    <r>
      <rPr>
        <sz val="10"/>
        <color indexed="10"/>
        <rFont val="Arial"/>
        <family val="2"/>
      </rPr>
      <t>ng,g,ng,g,ng,g,ng,ng,g,ng,g,g,ng,</t>
    </r>
    <r>
      <rPr>
        <sz val="10"/>
        <rFont val="Arial"/>
        <family val="2"/>
      </rPr>
      <t>ng,ng,g,ng,g,ng,g,g,g,g,ng,ng,g,</t>
    </r>
    <r>
      <rPr>
        <sz val="10"/>
        <color indexed="10"/>
        <rFont val="Arial"/>
        <family val="2"/>
      </rPr>
      <t>g,ng,ng,g,ng,g,ng,g,ng,ng,ng,ng,ng,</t>
    </r>
    <r>
      <rPr>
        <sz val="10"/>
        <rFont val="Arial"/>
        <family val="2"/>
      </rPr>
      <t>ng,ng,g,g,g,ng,ng,g,g,g,ng,g,</t>
    </r>
    <r>
      <rPr>
        <sz val="10"/>
        <color indexed="10"/>
        <rFont val="Arial"/>
        <family val="2"/>
      </rPr>
      <t>ng,ng,ng,g,g,ng,g,ng,ng,g,g,ng,</t>
    </r>
    <r>
      <rPr>
        <sz val="10"/>
        <rFont val="Arial"/>
        <family val="2"/>
      </rPr>
      <t>ng,ng,ng,ng,ng,g,ng,g,g,ng,ng,ng,</t>
    </r>
    <r>
      <rPr>
        <sz val="10"/>
        <color rgb="FFFF0000"/>
        <rFont val="Arial"/>
        <family val="2"/>
      </rPr>
      <t>ng,ng,g,g,ng,ng,g,ng,g,ng,ng,g,ng,</t>
    </r>
    <r>
      <rPr>
        <sz val="10"/>
        <rFont val="Arial"/>
        <family val="2"/>
      </rPr>
      <t>ng,ng,ng,g,g,ng,g,ng,g,g,ng,g,g,</t>
    </r>
    <r>
      <rPr>
        <sz val="10"/>
        <color rgb="FFFF0000"/>
        <rFont val="Arial"/>
        <family val="2"/>
      </rPr>
      <t>g,g,g,ng,g,g,g,g,g,g,g,ng,ng,</t>
    </r>
    <r>
      <rPr>
        <sz val="10"/>
        <rFont val="Arial"/>
        <family val="2"/>
      </rPr>
      <t>ng,ng,g,ng,g,ng,ng,ng,ng,g,g,g,g</t>
    </r>
    <r>
      <rPr>
        <sz val="10"/>
        <color rgb="FFFF0000"/>
        <rFont val="Arial"/>
        <family val="2"/>
      </rPr>
      <t>,ng,ng,ng,g,g,ng,g,</t>
    </r>
    <r>
      <rPr>
        <sz val="10"/>
        <rFont val="Arial"/>
        <family val="2"/>
      </rPr>
      <t xml:space="preserve">    </t>
    </r>
    <r>
      <rPr>
        <sz val="10"/>
        <color rgb="FFFF0000"/>
        <rFont val="Arial"/>
        <family val="2"/>
      </rPr>
      <t xml:space="preserve">  ,ng,</t>
    </r>
  </si>
  <si>
    <r>
      <t>v,v,u,v,g,v,v,u,g,v,v,v,u,</t>
    </r>
    <r>
      <rPr>
        <sz val="10"/>
        <color indexed="10"/>
        <rFont val="Arial"/>
        <family val="2"/>
      </rPr>
      <t>v,u,g,v,g,g,g,g,g,v,g,u,v,</t>
    </r>
    <r>
      <rPr>
        <sz val="10"/>
        <rFont val="Arial"/>
        <family val="2"/>
      </rPr>
      <t>g,g,v,v,g,v,v,v,g,u,v,g,g,</t>
    </r>
    <r>
      <rPr>
        <sz val="10"/>
        <color indexed="10"/>
        <rFont val="Arial"/>
        <family val="2"/>
      </rPr>
      <t>u,g,v,g,g,v,u,g,v,v,v,v,v,</t>
    </r>
    <r>
      <rPr>
        <sz val="10"/>
        <rFont val="Arial"/>
        <family val="2"/>
      </rPr>
      <t>g,u,g,g,v,g,g,g,v,v,g,v,v,</t>
    </r>
    <r>
      <rPr>
        <sz val="10"/>
        <color indexed="10"/>
        <rFont val="Arial"/>
        <family val="2"/>
      </rPr>
      <t>v,v,v,v,g,g,v,v,u,v,u,g,v,</t>
    </r>
    <r>
      <rPr>
        <sz val="10"/>
        <rFont val="Arial"/>
        <family val="2"/>
      </rPr>
      <t>u,g,v,v,g,g,v,v,g,v,u,v,v,</t>
    </r>
    <r>
      <rPr>
        <sz val="10"/>
        <color indexed="10"/>
        <rFont val="Arial"/>
        <family val="2"/>
      </rPr>
      <t>u,v,v,v,g,g,v,g,v,u,g,v,g,</t>
    </r>
    <r>
      <rPr>
        <sz val="10"/>
        <rFont val="Arial"/>
        <family val="2"/>
      </rPr>
      <t>g,g,v,u,u,g,v,v,g,g,v,g,v,</t>
    </r>
    <r>
      <rPr>
        <sz val="10"/>
        <color indexed="10"/>
        <rFont val="Arial"/>
        <family val="2"/>
      </rPr>
      <t>g,u,u,u,g,v,g,u,u,g,u,v,g,</t>
    </r>
    <r>
      <rPr>
        <sz val="10"/>
        <rFont val="Arial"/>
        <family val="2"/>
      </rPr>
      <t>g,v,g,v,v,v,g,v,v,v,g,u,v,</t>
    </r>
    <r>
      <rPr>
        <sz val="10"/>
        <color indexed="10"/>
        <rFont val="Arial"/>
        <family val="2"/>
      </rPr>
      <t>v,u,v,v,g,g,g,v,g,u,u,v,v,</t>
    </r>
    <r>
      <rPr>
        <sz val="10"/>
        <rFont val="Arial"/>
        <family val="2"/>
      </rPr>
      <t>v,g,v,v,u,u,g,v,g,g,v,v,</t>
    </r>
    <r>
      <rPr>
        <sz val="10"/>
        <color indexed="10"/>
        <rFont val="Arial"/>
        <family val="2"/>
      </rPr>
      <t>u,v,g,g,g,g,u,g,g,v,v,v,</t>
    </r>
    <r>
      <rPr>
        <sz val="10"/>
        <rFont val="Arial"/>
        <family val="2"/>
      </rPr>
      <t>g,g,g,g,v,u,g,v,g,v,g,v</t>
    </r>
    <r>
      <rPr>
        <sz val="10"/>
        <color rgb="FFFF0000"/>
        <rFont val="Arial"/>
        <family val="2"/>
      </rPr>
      <t>,v,v,g,g,v,u,v,v,v,v,v,g,v,</t>
    </r>
    <r>
      <rPr>
        <sz val="10"/>
        <rFont val="Arial"/>
        <family val="2"/>
      </rPr>
      <t>v,v,g,u,v,g,v,g,v,u,g,v,g,</t>
    </r>
    <r>
      <rPr>
        <sz val="10"/>
        <color rgb="FFFF0000"/>
        <rFont val="Arial"/>
        <family val="2"/>
      </rPr>
      <t>v,g,v,g,v,v,g,g,v,v,g,g,v,</t>
    </r>
    <r>
      <rPr>
        <sz val="10"/>
        <rFont val="Arial"/>
        <family val="2"/>
      </rPr>
      <t>u,v,g,v,v,g,g,u,u,g,v,v,v</t>
    </r>
    <r>
      <rPr>
        <sz val="10"/>
        <color rgb="FFFF0000"/>
        <rFont val="Arial"/>
        <family val="2"/>
      </rPr>
      <t>,u,v,v,v,g,u,v,v,v,v,</t>
    </r>
  </si>
  <si>
    <t>10.Spieltag 23-24</t>
  </si>
  <si>
    <r>
      <t>v,v,nv,v,nv,v,v,nv,nv,v,v,v,nv,</t>
    </r>
    <r>
      <rPr>
        <sz val="10"/>
        <color indexed="10"/>
        <rFont val="Arial"/>
        <family val="2"/>
      </rPr>
      <t>v,nv,nv,v,nv,nv,nv,nv,nv,v,nv,nv,v,</t>
    </r>
    <r>
      <rPr>
        <sz val="10"/>
        <rFont val="Arial"/>
        <family val="2"/>
      </rPr>
      <t>nv,nv,v,v,nv,v,v,v,nv,nv,v,nv,nv,</t>
    </r>
    <r>
      <rPr>
        <sz val="10"/>
        <color indexed="10"/>
        <rFont val="Arial"/>
        <family val="2"/>
      </rPr>
      <t>nv,nv,v,nv,nv,v,nv,nv,v,v,v,v,v,</t>
    </r>
    <r>
      <rPr>
        <sz val="10"/>
        <rFont val="Arial"/>
        <family val="2"/>
      </rPr>
      <t>nv,nv,nv,nv,v,nv,nv,nv,v,v,nv,v,v,</t>
    </r>
    <r>
      <rPr>
        <sz val="10"/>
        <color indexed="10"/>
        <rFont val="Arial"/>
        <family val="2"/>
      </rPr>
      <t>v,v,v,v,nv,nv,v,v,nv,v,nv,nv,v,</t>
    </r>
    <r>
      <rPr>
        <sz val="10"/>
        <rFont val="Arial"/>
        <family val="2"/>
      </rPr>
      <t>nv,nv,v,v,nv,nv,v,v,nv,v,nv,v,v,</t>
    </r>
    <r>
      <rPr>
        <sz val="10"/>
        <color indexed="10"/>
        <rFont val="Arial"/>
        <family val="2"/>
      </rPr>
      <t>nv,v,v,v,nv,nv,v,nv,v,nv,nv,v,nv,</t>
    </r>
    <r>
      <rPr>
        <sz val="10"/>
        <rFont val="Arial"/>
        <family val="2"/>
      </rPr>
      <t>nv,nv,v,nv,nv,nv,v,v,nv,nv,v,nv,v,</t>
    </r>
    <r>
      <rPr>
        <sz val="10"/>
        <color indexed="10"/>
        <rFont val="Arial"/>
        <family val="2"/>
      </rPr>
      <t>nv,nv,nv,nv,nv,v,nv,nv,nv,nv,nv,v,nv,</t>
    </r>
    <r>
      <rPr>
        <sz val="10"/>
        <rFont val="Arial"/>
        <family val="2"/>
      </rPr>
      <t>nv,v,nv,v,v,v,nv,v,v,v,nv,nv,v,</t>
    </r>
    <r>
      <rPr>
        <sz val="10"/>
        <color indexed="10"/>
        <rFont val="Arial"/>
        <family val="2"/>
      </rPr>
      <t>v,nv,v,v,nv,nv,nv,v,nv,nv,nv,v,v,</t>
    </r>
    <r>
      <rPr>
        <sz val="10"/>
        <rFont val="Arial"/>
        <family val="2"/>
      </rPr>
      <t>v,nv,v,v,nv,nv,nv,v,nv,nv,v,v,</t>
    </r>
    <r>
      <rPr>
        <sz val="10"/>
        <color indexed="10"/>
        <rFont val="Arial"/>
        <family val="2"/>
      </rPr>
      <t>nv,v,nv,nv,nv,nv,nv,nv,nv,v,v,v,</t>
    </r>
    <r>
      <rPr>
        <sz val="10"/>
        <rFont val="Arial"/>
        <family val="2"/>
      </rPr>
      <t>nv,nv,nv,nv,v,nv,nv,v,nv,v,nv,v,</t>
    </r>
    <r>
      <rPr>
        <sz val="10"/>
        <color rgb="FFFF0000"/>
        <rFont val="Arial"/>
        <family val="2"/>
      </rPr>
      <t>v,v,nv,nv,v,nv,v,v,v,v,nv,v,v,</t>
    </r>
    <r>
      <rPr>
        <sz val="10"/>
        <rFont val="Arial"/>
        <family val="2"/>
      </rPr>
      <t>v,v,nv,nv,v,nv,v,nv,v,nv,nv,v,nv,</t>
    </r>
    <r>
      <rPr>
        <sz val="10"/>
        <color rgb="FFFF0000"/>
        <rFont val="Arial"/>
        <family val="2"/>
      </rPr>
      <t>v,nv,v,nv,v,v,nv,nv,v,v,nv,nv,v,</t>
    </r>
    <r>
      <rPr>
        <sz val="10"/>
        <rFont val="Arial"/>
        <family val="2"/>
      </rPr>
      <t>nv,v,nv,v,v,nv,nv,nv,nv,nv,v,v,v</t>
    </r>
    <r>
      <rPr>
        <sz val="10"/>
        <color rgb="FFFF0000"/>
        <rFont val="Arial"/>
        <family val="2"/>
      </rPr>
      <t>,nv,v,v,v,nv,nv,v,v,v,v,</t>
    </r>
  </si>
  <si>
    <r>
      <t>ng,ng,ng,ng,g,ng,ng,ng,g,ng,ng,ng,ng,</t>
    </r>
    <r>
      <rPr>
        <sz val="10"/>
        <color indexed="10"/>
        <rFont val="Arial"/>
        <family val="2"/>
      </rPr>
      <t>ng,ng,g,ng,g,g,g,g,g,ng,g,ng,ng,</t>
    </r>
    <r>
      <rPr>
        <sz val="10"/>
        <rFont val="Arial"/>
        <family val="2"/>
      </rPr>
      <t>g,g,ng,ng,g,ng,ng,ng,g,ng,ng,g,g,</t>
    </r>
    <r>
      <rPr>
        <sz val="10"/>
        <color indexed="10"/>
        <rFont val="Arial"/>
        <family val="2"/>
      </rPr>
      <t>ng,g,ng,g,g,ng,ng,g,ng,ng,ng,ng,ng,</t>
    </r>
    <r>
      <rPr>
        <sz val="10"/>
        <rFont val="Arial"/>
        <family val="2"/>
      </rPr>
      <t>g,ng,g,g,ng,g,g,g,ng,ng,g,ng,ng,</t>
    </r>
    <r>
      <rPr>
        <sz val="10"/>
        <color indexed="10"/>
        <rFont val="Arial"/>
        <family val="2"/>
      </rPr>
      <t>ng,ng,ng,ng,g,g,ng,ng,ng,ng,ng,g,ng,</t>
    </r>
    <r>
      <rPr>
        <sz val="10"/>
        <rFont val="Arial"/>
        <family val="2"/>
      </rPr>
      <t>ng,g,ng,ng,g,g,ng,ng,g,ng,ng,ng,ng,</t>
    </r>
    <r>
      <rPr>
        <sz val="10"/>
        <color indexed="10"/>
        <rFont val="Arial"/>
        <family val="2"/>
      </rPr>
      <t>ng,ng,ng,ng,g,g,ng,g,ng,ng,g,ng,g,</t>
    </r>
    <r>
      <rPr>
        <sz val="10"/>
        <rFont val="Arial"/>
        <family val="2"/>
      </rPr>
      <t>g,g,ng,ng,ng,g,ng,ng,g,g,ng,g,ng</t>
    </r>
    <r>
      <rPr>
        <sz val="10"/>
        <color indexed="10"/>
        <rFont val="Arial"/>
        <family val="2"/>
      </rPr>
      <t>,g,ng,ng,ng,g,ng,g,ng,ng,g,ng,ng,g,</t>
    </r>
    <r>
      <rPr>
        <sz val="10"/>
        <rFont val="Arial"/>
        <family val="2"/>
      </rPr>
      <t>g,ng,g,ng,ng,ng,g,ng,ng,ng,g,ng,ng,</t>
    </r>
    <r>
      <rPr>
        <sz val="10"/>
        <color indexed="10"/>
        <rFont val="Arial"/>
        <family val="2"/>
      </rPr>
      <t>ng,ng,ng,ng,g,g,g,ng,g,ng,ng,ng,ng,</t>
    </r>
    <r>
      <rPr>
        <sz val="10"/>
        <rFont val="Arial"/>
        <family val="2"/>
      </rPr>
      <t>ng,g,ng,ng,ng,ng,g,ng,g,g,ng,ng,</t>
    </r>
    <r>
      <rPr>
        <sz val="10"/>
        <color indexed="10"/>
        <rFont val="Arial"/>
        <family val="2"/>
      </rPr>
      <t>ng,ng,g,g,g,g,ng,g,g,ng,ng,ng,</t>
    </r>
    <r>
      <rPr>
        <sz val="10"/>
        <rFont val="Arial"/>
        <family val="2"/>
      </rPr>
      <t>g,g,g,g,ng,ng,g,ng,g,ng,g,ng,</t>
    </r>
    <r>
      <rPr>
        <sz val="10"/>
        <color rgb="FFFF0000"/>
        <rFont val="Arial"/>
        <family val="2"/>
      </rPr>
      <t>ng,ng,g,g,ng,ng,ng,ng,ng,ng,g,ng,ng,</t>
    </r>
    <r>
      <rPr>
        <sz val="10"/>
        <rFont val="Arial"/>
        <family val="2"/>
      </rPr>
      <t>ng,ng,g,ng,ng,g,ng,g,ng,ng,g,ng,g</t>
    </r>
    <r>
      <rPr>
        <sz val="10"/>
        <color rgb="FFFF0000"/>
        <rFont val="Arial"/>
        <family val="2"/>
      </rPr>
      <t>,ng,g,ng,g,ng,ng,g,g,ng,ng,g,g,ng</t>
    </r>
    <r>
      <rPr>
        <sz val="10"/>
        <rFont val="Arial"/>
        <family val="2"/>
      </rPr>
      <t>,ng,ng,g,ng,ng,g,g,ng,ng,g,ng,ng,ng,</t>
    </r>
    <r>
      <rPr>
        <sz val="10"/>
        <color rgb="FFFF0000"/>
        <rFont val="Arial"/>
        <family val="2"/>
      </rPr>
      <t>ng,ng,ng,ng,g,ng,ng,ng,ng,ng,</t>
    </r>
  </si>
  <si>
    <r>
      <t>g,g,v,g,g,g,g,v,v,g,g,u,v,</t>
    </r>
    <r>
      <rPr>
        <sz val="10"/>
        <color indexed="10"/>
        <rFont val="Arial"/>
        <family val="2"/>
      </rPr>
      <t>v,u,v,g,g,v,g,v,v,u,v,g,g,</t>
    </r>
    <r>
      <rPr>
        <sz val="10"/>
        <rFont val="Arial"/>
        <family val="2"/>
      </rPr>
      <t>g,v,g,u,g,g,g,v,v,g,g,g,u,</t>
    </r>
    <r>
      <rPr>
        <sz val="10"/>
        <color indexed="10"/>
        <rFont val="Arial"/>
        <family val="2"/>
      </rPr>
      <t>v,v,g,v,v,g,g,g,u,g,v,g,g,</t>
    </r>
    <r>
      <rPr>
        <sz val="10"/>
        <rFont val="Arial"/>
        <family val="2"/>
      </rPr>
      <t>g,u,v,g,g,u,u,u,g,g,u,g,u,</t>
    </r>
    <r>
      <rPr>
        <sz val="10"/>
        <color indexed="10"/>
        <rFont val="Arial"/>
        <family val="2"/>
      </rPr>
      <t>g,u,g,g,g,g,v,v,v,v,g,v,u,</t>
    </r>
    <r>
      <rPr>
        <sz val="10"/>
        <rFont val="Arial"/>
        <family val="2"/>
      </rPr>
      <t>g,g,v,g,u,g,g,g,g,g,g,g,g,</t>
    </r>
    <r>
      <rPr>
        <sz val="10"/>
        <color indexed="10"/>
        <rFont val="Arial"/>
        <family val="2"/>
      </rPr>
      <t>u,u,u,g,v,u,v,u,u,g,u,g,u,</t>
    </r>
    <r>
      <rPr>
        <sz val="10"/>
        <rFont val="Arial"/>
        <family val="2"/>
      </rPr>
      <t>g,g,v,g,v,u,v,g,g,g,g,v,u</t>
    </r>
    <r>
      <rPr>
        <sz val="10"/>
        <color indexed="10"/>
        <rFont val="Arial"/>
        <family val="2"/>
      </rPr>
      <t>,g,g,u,u,v,g,u,v,u,u,g,g,u,</t>
    </r>
    <r>
      <rPr>
        <sz val="10"/>
        <rFont val="Arial"/>
        <family val="2"/>
      </rPr>
      <t>v,v,g,g,v,g,g,v,g,u,v,g,g,</t>
    </r>
    <r>
      <rPr>
        <sz val="10"/>
        <color indexed="10"/>
        <rFont val="Arial"/>
        <family val="2"/>
      </rPr>
      <t>g,g,u,g,u,g,v,g,u,g,v,g,g,</t>
    </r>
    <r>
      <rPr>
        <sz val="10"/>
        <rFont val="Arial"/>
        <family val="2"/>
      </rPr>
      <t>g,g,g,g,g,v,g,g,g,g,g,g,</t>
    </r>
    <r>
      <rPr>
        <sz val="10"/>
        <color indexed="10"/>
        <rFont val="Arial"/>
        <family val="2"/>
      </rPr>
      <t>v,g,g,v,u,g,g,u,u,g,g,v,</t>
    </r>
    <r>
      <rPr>
        <sz val="10"/>
        <rFont val="Arial"/>
        <family val="2"/>
      </rPr>
      <t>v,v,g,g,g,g,g,v,v,v,g,g,</t>
    </r>
    <r>
      <rPr>
        <sz val="10"/>
        <color rgb="FFFF0000"/>
        <rFont val="Arial"/>
        <family val="2"/>
      </rPr>
      <t>g,u,g,v,g,g,u,g,g,g,g,g,g,</t>
    </r>
    <r>
      <rPr>
        <sz val="10"/>
        <rFont val="Arial"/>
        <family val="2"/>
      </rPr>
      <t>g,g,g,u,g,g,v,g,u,g,g,g,g</t>
    </r>
    <r>
      <rPr>
        <sz val="10"/>
        <color rgb="FFFF0000"/>
        <rFont val="Arial"/>
        <family val="2"/>
      </rPr>
      <t>,g,g,g,g,ng,g,g,u,g,g,g,v,v,</t>
    </r>
    <r>
      <rPr>
        <sz val="10"/>
        <rFont val="Arial"/>
        <family val="2"/>
      </rPr>
      <t>g,u,g,u,g,v,g,u,v,g,v,g,g,</t>
    </r>
    <r>
      <rPr>
        <sz val="10"/>
        <color rgb="FFFF0000"/>
        <rFont val="Arial"/>
        <family val="2"/>
      </rPr>
      <t>u,g,g,v,g,u,u,u,g,</t>
    </r>
  </si>
  <si>
    <r>
      <t>nv,nv,v,nv,nv,nv,nv,v,v,nv,nv,nv,v,</t>
    </r>
    <r>
      <rPr>
        <sz val="10"/>
        <color indexed="10"/>
        <rFont val="Arial"/>
        <family val="2"/>
      </rPr>
      <t>v,nv,v,nv,nv,v,nv,v,v,nv,v,nv,nv,</t>
    </r>
    <r>
      <rPr>
        <sz val="10"/>
        <rFont val="Arial"/>
        <family val="2"/>
      </rPr>
      <t>nv,v,nv,nv,nv,nv,nv,v,v,nv,nv,nv,nv,</t>
    </r>
    <r>
      <rPr>
        <sz val="10"/>
        <color indexed="10"/>
        <rFont val="Arial"/>
        <family val="2"/>
      </rPr>
      <t>v,v,nv,v,v,nv,nv,nv,nv,nv,v,nv,nv,</t>
    </r>
    <r>
      <rPr>
        <sz val="10"/>
        <rFont val="Arial"/>
        <family val="2"/>
      </rPr>
      <t>nv,nv,v,nv,nv,nv,nv,nv,nv,nv,nv,nv,nv,</t>
    </r>
    <r>
      <rPr>
        <sz val="10"/>
        <color indexed="10"/>
        <rFont val="Arial"/>
        <family val="2"/>
      </rPr>
      <t>nv,nv,nv,nv,nv,nv,v,v,v,v,nv,v,nv,</t>
    </r>
    <r>
      <rPr>
        <sz val="10"/>
        <rFont val="Arial"/>
        <family val="2"/>
      </rPr>
      <t>nv,nv,v,nv,nv,nv,nv,nv,nv,nv,nv,nv,nv,</t>
    </r>
    <r>
      <rPr>
        <sz val="10"/>
        <color indexed="10"/>
        <rFont val="Arial"/>
        <family val="2"/>
      </rPr>
      <t>nv,nv,nv,nv,v,nv,v,nv,nv,nv,nv,nv,nv,</t>
    </r>
    <r>
      <rPr>
        <sz val="10"/>
        <rFont val="Arial"/>
        <family val="2"/>
      </rPr>
      <t>nv,nv,v,nv,v,nv,v,nv,nv,nv,nv,v,nv,</t>
    </r>
    <r>
      <rPr>
        <sz val="10"/>
        <color indexed="10"/>
        <rFont val="Arial"/>
        <family val="2"/>
      </rPr>
      <t>nv,nv,nv,nv,v,nv,nv,v,nv,nv,nv,nv,nv,</t>
    </r>
    <r>
      <rPr>
        <sz val="10"/>
        <rFont val="Arial"/>
        <family val="2"/>
      </rPr>
      <t>v,v,nv,nv,v,nv,nv,v,nv,nv,v,nv,nv,</t>
    </r>
    <r>
      <rPr>
        <sz val="10"/>
        <color indexed="10"/>
        <rFont val="Arial"/>
        <family val="2"/>
      </rPr>
      <t>nv,nv,nv,nv,nv,nv,v,nv,nv,nv,v,nv,nv,</t>
    </r>
    <r>
      <rPr>
        <sz val="10"/>
        <rFont val="Arial"/>
        <family val="2"/>
      </rPr>
      <t>nv,nv,nv,nv,nv,v,nv,nv,nv,nv,nv,nv,</t>
    </r>
    <r>
      <rPr>
        <sz val="10"/>
        <color indexed="10"/>
        <rFont val="Arial"/>
        <family val="2"/>
      </rPr>
      <t>v,nv,nv,v,nv,nv,nv,nv,nv,nv,nv,v,</t>
    </r>
    <r>
      <rPr>
        <sz val="10"/>
        <rFont val="Arial"/>
        <family val="2"/>
      </rPr>
      <t>v,v,nv,nv,nv,nv,nv,v,v,v,nv,nv,</t>
    </r>
    <r>
      <rPr>
        <sz val="10"/>
        <color rgb="FFFF0000"/>
        <rFont val="Arial"/>
        <family val="2"/>
      </rPr>
      <t>nv,nv,nv,v,nv,nv,nv,nv,nv,nv,nv,nv,nv,</t>
    </r>
    <r>
      <rPr>
        <sz val="10"/>
        <rFont val="Arial"/>
        <family val="2"/>
      </rPr>
      <t>nv,nv,nv,nv,nv,nv,v,nv,nv,nv,nv,nv,nv</t>
    </r>
    <r>
      <rPr>
        <sz val="10"/>
        <color rgb="FFFF0000"/>
        <rFont val="Arial"/>
        <family val="2"/>
      </rPr>
      <t>,nv,nv,nv,nv,nv,nv,nv,nv,nv,nv,nv,v,v,</t>
    </r>
    <r>
      <rPr>
        <sz val="10"/>
        <rFont val="Arial"/>
        <family val="2"/>
      </rPr>
      <t>nv,nv,nv,nv,nv,v,nv,nv,v,nv,v,nv,nv</t>
    </r>
    <r>
      <rPr>
        <sz val="10"/>
        <color rgb="FFFF0000"/>
        <rFont val="Arial"/>
        <family val="2"/>
      </rPr>
      <t>,nv,nv,nv,v,nv,nv,nv,nv,nv,</t>
    </r>
  </si>
  <si>
    <r>
      <t>g,g,ng,g,g,g,g,ng,ng,g,g,ng,ng,</t>
    </r>
    <r>
      <rPr>
        <sz val="10"/>
        <color indexed="10"/>
        <rFont val="Arial"/>
        <family val="2"/>
      </rPr>
      <t>ng,ng,ng,g,g,ng,g,ng,ng,ng,ng,g,g,</t>
    </r>
    <r>
      <rPr>
        <sz val="10"/>
        <rFont val="Arial"/>
        <family val="2"/>
      </rPr>
      <t>g,ng,g,ng,g,g,g,ng,ng,g,g,g,ng,</t>
    </r>
    <r>
      <rPr>
        <sz val="10"/>
        <color indexed="10"/>
        <rFont val="Arial"/>
        <family val="2"/>
      </rPr>
      <t>ng,ng,g,ng,ng,g,g,g,ng,g,ng,g,g,</t>
    </r>
    <r>
      <rPr>
        <sz val="10"/>
        <rFont val="Arial"/>
        <family val="2"/>
      </rPr>
      <t>g,ng,ng,g,g,ng,ng,ng,g,g,ng,g,ng,</t>
    </r>
    <r>
      <rPr>
        <sz val="10"/>
        <color indexed="10"/>
        <rFont val="Arial"/>
        <family val="2"/>
      </rPr>
      <t>g,ng,g,g,g,g,ng,ng,ng,ng,g,ng,ng,</t>
    </r>
    <r>
      <rPr>
        <sz val="10"/>
        <rFont val="Arial"/>
        <family val="2"/>
      </rPr>
      <t>g,g,ng,g,ng,g,g,g,g,g,g,g,g,</t>
    </r>
    <r>
      <rPr>
        <sz val="10"/>
        <color indexed="10"/>
        <rFont val="Arial"/>
        <family val="2"/>
      </rPr>
      <t>ng,ng,ng,g,ng,ng,ng,ng,ng,g,ng,g,ng,</t>
    </r>
    <r>
      <rPr>
        <sz val="10"/>
        <rFont val="Arial"/>
        <family val="2"/>
      </rPr>
      <t>g,g,ng,g,ng,ng,ng,g,g,g,g,ng,ng,</t>
    </r>
    <r>
      <rPr>
        <sz val="10"/>
        <color indexed="10"/>
        <rFont val="Arial"/>
        <family val="2"/>
      </rPr>
      <t>g,g,ng,ng,ng,g,ng,ng,ng,ng,g,g,ng</t>
    </r>
    <r>
      <rPr>
        <sz val="10"/>
        <rFont val="Arial"/>
        <family val="2"/>
      </rPr>
      <t>,ng,ng,g,g,ng,g,g,ng,g,ng,ng,g,g,</t>
    </r>
    <r>
      <rPr>
        <sz val="10"/>
        <color indexed="10"/>
        <rFont val="Arial"/>
        <family val="2"/>
      </rPr>
      <t>g,g,ng,g,ng,g,ng,g,ng,g,ng,g,g,</t>
    </r>
    <r>
      <rPr>
        <sz val="10"/>
        <rFont val="Arial"/>
        <family val="2"/>
      </rPr>
      <t>g,g,g,g,g,ng,g,g,g,g,g,g,</t>
    </r>
    <r>
      <rPr>
        <sz val="10"/>
        <color indexed="10"/>
        <rFont val="Arial"/>
        <family val="2"/>
      </rPr>
      <t>ng,g,g,ng,ng,g,g,ng,ng,g,g,ng,</t>
    </r>
    <r>
      <rPr>
        <sz val="10"/>
        <rFont val="Arial"/>
        <family val="2"/>
      </rPr>
      <t>ng,ng,g,g,g,g,g,ng,ng,ng,g,g,</t>
    </r>
    <r>
      <rPr>
        <sz val="10"/>
        <color rgb="FFFF0000"/>
        <rFont val="Arial"/>
        <family val="2"/>
      </rPr>
      <t>g,ng,g,ng,g,g,ng,g,g,g,g,g,g,</t>
    </r>
    <r>
      <rPr>
        <sz val="10"/>
        <rFont val="Arial"/>
        <family val="2"/>
      </rPr>
      <t>g,g,g,ng,g,g,ng,g,ng,g,g,g,g</t>
    </r>
    <r>
      <rPr>
        <sz val="10"/>
        <color rgb="FFFF0000"/>
        <rFont val="Arial"/>
        <family val="2"/>
      </rPr>
      <t>,g,g,g,g,ng,g,g,ng,g,g,g,ng,ng,</t>
    </r>
    <r>
      <rPr>
        <sz val="10"/>
        <rFont val="Arial"/>
        <family val="2"/>
      </rPr>
      <t>g,ng,g,ng,g,ng,g,ng,ng,g,ng,g,g,</t>
    </r>
    <r>
      <rPr>
        <sz val="10"/>
        <color rgb="FFFF0000"/>
        <rFont val="Arial"/>
        <family val="2"/>
      </rPr>
      <t>ng,g,g,ng,g,ng,ng,ng,g,</t>
    </r>
  </si>
  <si>
    <r>
      <t>v,v,v,g,g,u,v,g,u,g,v,v,g,</t>
    </r>
    <r>
      <rPr>
        <sz val="10"/>
        <color indexed="10"/>
        <rFont val="Arial"/>
        <family val="2"/>
      </rPr>
      <t>g,g,g,g,v,g,v,v,g,v,g,u,g,</t>
    </r>
    <r>
      <rPr>
        <sz val="10"/>
        <rFont val="Arial"/>
        <family val="2"/>
      </rPr>
      <t>g,v,u,g,g,g,g,v,g,u,v,v,v,</t>
    </r>
    <r>
      <rPr>
        <sz val="10"/>
        <color indexed="10"/>
        <rFont val="Arial"/>
        <family val="2"/>
      </rPr>
      <t>v,u,g,v,g,v,u,u,v,v,g,g,g.</t>
    </r>
    <r>
      <rPr>
        <sz val="10"/>
        <rFont val="Arial"/>
        <family val="2"/>
      </rPr>
      <t>v,g,v,v,v,g,g,v,u,v,u,v,u,</t>
    </r>
    <r>
      <rPr>
        <sz val="10"/>
        <color indexed="10"/>
        <rFont val="Arial"/>
        <family val="2"/>
      </rPr>
      <t>v,u,v,g,v,u,v,u,v,g,g,g,g,</t>
    </r>
    <r>
      <rPr>
        <sz val="10"/>
        <rFont val="Arial"/>
        <family val="2"/>
      </rPr>
      <t>v,g,g,v,v,v,v,u,v,g,v,g,v,</t>
    </r>
    <r>
      <rPr>
        <sz val="10"/>
        <color indexed="10"/>
        <rFont val="Arial"/>
        <family val="2"/>
      </rPr>
      <t>g,v,u,g,g,g,g,u,v,u,g,u,u,</t>
    </r>
    <r>
      <rPr>
        <sz val="10"/>
        <rFont val="Arial"/>
        <family val="2"/>
      </rPr>
      <t>g,g,g,u,g,v,g,g,v,v,g,g,u,</t>
    </r>
    <r>
      <rPr>
        <sz val="10"/>
        <color indexed="10"/>
        <rFont val="Arial"/>
        <family val="2"/>
      </rPr>
      <t>u,v,g,g,u,u,g,g,v,v,v,g,v,</t>
    </r>
    <r>
      <rPr>
        <sz val="10"/>
        <rFont val="Arial"/>
        <family val="2"/>
      </rPr>
      <t>g,g,v,u,g,v,v,g,u,u,u,u,v,</t>
    </r>
    <r>
      <rPr>
        <sz val="10"/>
        <color indexed="10"/>
        <rFont val="Arial"/>
        <family val="2"/>
      </rPr>
      <t>g,v,g,g,g,g,u,g,v,g,g,g,g,</t>
    </r>
    <r>
      <rPr>
        <sz val="10"/>
        <rFont val="Arial"/>
        <family val="2"/>
      </rPr>
      <t>v,v,v,u,g,g,v,g,g,v,g,g,</t>
    </r>
    <r>
      <rPr>
        <sz val="10"/>
        <color indexed="10"/>
        <rFont val="Arial"/>
        <family val="2"/>
      </rPr>
      <t>u,g,g,v,u,g,v,g,u,u,v,v,</t>
    </r>
    <r>
      <rPr>
        <sz val="10"/>
        <rFont val="Arial"/>
        <family val="2"/>
      </rPr>
      <t>v,v,g,v,v,g,v,g,v,g,u,u,</t>
    </r>
    <r>
      <rPr>
        <sz val="10"/>
        <color rgb="FFFF0000"/>
        <rFont val="Arial"/>
        <family val="2"/>
      </rPr>
      <t>v,v,v,v,g,v,v,u,u,v,g,u,g</t>
    </r>
    <r>
      <rPr>
        <sz val="10"/>
        <rFont val="Arial"/>
        <family val="2"/>
      </rPr>
      <t>,v,v,u,v,g,v,v,u,g,u,v,u,v,</t>
    </r>
    <r>
      <rPr>
        <sz val="10"/>
        <color rgb="FFFF0000"/>
        <rFont val="Arial"/>
        <family val="2"/>
      </rPr>
      <t>g,v,v,v,v,v,g,g,g,v,g,v,v</t>
    </r>
    <r>
      <rPr>
        <sz val="10"/>
        <rFont val="Arial"/>
        <family val="2"/>
      </rPr>
      <t>,g,v,v,g,v,g,v,u,v,v,v,v,g,</t>
    </r>
    <r>
      <rPr>
        <sz val="10"/>
        <color rgb="FFFF0000"/>
        <rFont val="Arial"/>
        <family val="2"/>
      </rPr>
      <t>u,g,v,v,v,v,g,g,v,g,</t>
    </r>
  </si>
  <si>
    <r>
      <t>v,v,v,nv,nv,nv,v,nv,nv,nv,v,v,nv,</t>
    </r>
    <r>
      <rPr>
        <sz val="10"/>
        <color indexed="10"/>
        <rFont val="Arial"/>
        <family val="2"/>
      </rPr>
      <t>nv,nv,nv,nv,v,nv,v,v,nv,v,nv,nv,nv,</t>
    </r>
    <r>
      <rPr>
        <sz val="10"/>
        <rFont val="Arial"/>
        <family val="2"/>
      </rPr>
      <t>nv,v,nv,nv,nv,nv,nv,v,nv,nv,v,v,v,</t>
    </r>
    <r>
      <rPr>
        <sz val="10"/>
        <color indexed="10"/>
        <rFont val="Arial"/>
        <family val="2"/>
      </rPr>
      <t>v,nv,nv,v,nv,v,nv,nv,v,v,nv,nv,nv,</t>
    </r>
    <r>
      <rPr>
        <sz val="10"/>
        <rFont val="Arial"/>
        <family val="2"/>
      </rPr>
      <t>v,nv,v,v,v,nv,nv,v,nv,v,nv,v,nv,</t>
    </r>
    <r>
      <rPr>
        <sz val="10"/>
        <color indexed="10"/>
        <rFont val="Arial"/>
        <family val="2"/>
      </rPr>
      <t>v,nv,v,nv,v,nv,v,nv,v,nv,nv,nv,nv,</t>
    </r>
    <r>
      <rPr>
        <sz val="10"/>
        <rFont val="Arial"/>
        <family val="2"/>
      </rPr>
      <t>v,nv,nv,v,v,v,v,nv,v,nv,v,nv,v,</t>
    </r>
    <r>
      <rPr>
        <sz val="10"/>
        <color indexed="10"/>
        <rFont val="Arial"/>
        <family val="2"/>
      </rPr>
      <t>nv,v,nv,nv,nv,nv,nv,nv,v,nv,nv,nv,nv</t>
    </r>
    <r>
      <rPr>
        <sz val="10"/>
        <rFont val="Arial"/>
        <family val="2"/>
      </rPr>
      <t>,nv,nv,nv,nv,nv,v,nv,nv,v,v,nv,nv,nv,</t>
    </r>
    <r>
      <rPr>
        <sz val="10"/>
        <color indexed="10"/>
        <rFont val="Arial"/>
        <family val="2"/>
      </rPr>
      <t>nv,v,nv,nv,nv,nv,nv,nv,v,v,v,nv,v,</t>
    </r>
    <r>
      <rPr>
        <sz val="10"/>
        <rFont val="Arial"/>
        <family val="2"/>
      </rPr>
      <t>nv,nv,v,nv,nv,v,v,nv,nv,nv,nv,nv,v,</t>
    </r>
    <r>
      <rPr>
        <sz val="10"/>
        <color indexed="10"/>
        <rFont val="Arial"/>
        <family val="2"/>
      </rPr>
      <t>nv,v,nv,nv,nv,nv,nv,nv,v,nv,nv,nv,nv,</t>
    </r>
    <r>
      <rPr>
        <sz val="10"/>
        <rFont val="Arial"/>
        <family val="2"/>
      </rPr>
      <t>v,v,v,nv,nv,nv,v,nv,nv,v,nv,nv,</t>
    </r>
    <r>
      <rPr>
        <sz val="10"/>
        <color indexed="10"/>
        <rFont val="Arial"/>
        <family val="2"/>
      </rPr>
      <t>nv,nv,nv,v,nv,nv,v,nv,nv,nv,v,v,</t>
    </r>
    <r>
      <rPr>
        <sz val="10"/>
        <rFont val="Arial"/>
        <family val="2"/>
      </rPr>
      <t>v,v,nv,v,v,nv,v,nv,v,nv,nv,nv,</t>
    </r>
    <r>
      <rPr>
        <sz val="10"/>
        <color rgb="FFFF0000"/>
        <rFont val="Arial"/>
        <family val="2"/>
      </rPr>
      <t>v,v,v,v,nv,v,v,nv,nv,v,nv,nv,nv,</t>
    </r>
    <r>
      <rPr>
        <sz val="10"/>
        <rFont val="Arial"/>
        <family val="2"/>
      </rPr>
      <t>v,v,nv,v,nv,v,v,nv,nv,nv,v,nv,v,</t>
    </r>
    <r>
      <rPr>
        <sz val="10"/>
        <color rgb="FFFF0000"/>
        <rFont val="Arial"/>
        <family val="2"/>
      </rPr>
      <t>nv,v,v,v,v,v,nv,nv,nv,v,nv,v,v,</t>
    </r>
    <r>
      <rPr>
        <sz val="10"/>
        <rFont val="Arial"/>
        <family val="2"/>
      </rPr>
      <t>nv,v,v,nv,v,nv,v,nv,v,v,v,v,nv,</t>
    </r>
    <r>
      <rPr>
        <sz val="10"/>
        <color rgb="FFFF0000"/>
        <rFont val="Arial"/>
        <family val="2"/>
      </rPr>
      <t>nv,nv,v,v,v,v,nv,nv,v,nv,</t>
    </r>
  </si>
  <si>
    <r>
      <t>ng,ng,ng,g,g,ng,ng,g,ng,g,ng,ng,g,</t>
    </r>
    <r>
      <rPr>
        <sz val="10"/>
        <color indexed="10"/>
        <rFont val="Arial"/>
        <family val="2"/>
      </rPr>
      <t>g,g,g,g,ng,g,ng,ng,g,ng,g,ng,g,</t>
    </r>
    <r>
      <rPr>
        <sz val="10"/>
        <rFont val="Arial"/>
        <family val="2"/>
      </rPr>
      <t>g,ng,ng,g,g,g,g,ng,g,ng,ng,ng,ng,</t>
    </r>
    <r>
      <rPr>
        <sz val="10"/>
        <color indexed="10"/>
        <rFont val="Arial"/>
        <family val="2"/>
      </rPr>
      <t>ng,ng,g,ng,g,ng,ng,ng,ng,ng,g,g,g,</t>
    </r>
    <r>
      <rPr>
        <sz val="10"/>
        <rFont val="Arial"/>
        <family val="2"/>
      </rPr>
      <t>ng,g,ng,ng,ng,g,g,ng,ng,ng,ng,ng,ng,</t>
    </r>
    <r>
      <rPr>
        <sz val="10"/>
        <color indexed="10"/>
        <rFont val="Arial"/>
        <family val="2"/>
      </rPr>
      <t>ng,ng,ng,g,ng,ng,ng,ng,ng,g,g,g,g,</t>
    </r>
    <r>
      <rPr>
        <sz val="10"/>
        <rFont val="Arial"/>
        <family val="2"/>
      </rPr>
      <t>ng,g,g,ng,ng,ng,ng,ng,ng,g,ng,g,ng,</t>
    </r>
    <r>
      <rPr>
        <sz val="10"/>
        <color indexed="10"/>
        <rFont val="Arial"/>
        <family val="2"/>
      </rPr>
      <t>g,ng,ng,g,g,g,g,ng,ng,ng,g,ng,ng,</t>
    </r>
    <r>
      <rPr>
        <sz val="10"/>
        <rFont val="Arial"/>
        <family val="2"/>
      </rPr>
      <t>g,g,g,ng,g,ng,g,g,ng,ng,g,g,ng,</t>
    </r>
    <r>
      <rPr>
        <sz val="10"/>
        <color indexed="10"/>
        <rFont val="Arial"/>
        <family val="2"/>
      </rPr>
      <t>ng,ng,g,g,ng,ng,g,g,ng,ng,ng,g,ng,</t>
    </r>
    <r>
      <rPr>
        <sz val="10"/>
        <rFont val="Arial"/>
        <family val="2"/>
      </rPr>
      <t>g,g,ng,ng,g,ng,ng,g,ng,ng,ng,ng,ng,</t>
    </r>
    <r>
      <rPr>
        <sz val="10"/>
        <color indexed="10"/>
        <rFont val="Arial"/>
        <family val="2"/>
      </rPr>
      <t>g,ng,g,g,g,g,ng,g,ng,g,g,g,g,</t>
    </r>
    <r>
      <rPr>
        <sz val="10"/>
        <rFont val="Arial"/>
        <family val="2"/>
      </rPr>
      <t>ng,ng,ng,ng,g,g,ng,g,g,ng,g,g,</t>
    </r>
    <r>
      <rPr>
        <sz val="10"/>
        <color indexed="10"/>
        <rFont val="Arial"/>
        <family val="2"/>
      </rPr>
      <t>ng,g,g,ng,ng,g,ng,ng,ng,ng,ng,ng,</t>
    </r>
    <r>
      <rPr>
        <sz val="10"/>
        <rFont val="Arial"/>
        <family val="2"/>
      </rPr>
      <t>ng,ng,g,ng,ng,g,ng,g,ng,g,ng,ng,</t>
    </r>
    <r>
      <rPr>
        <sz val="10"/>
        <color rgb="FFFF0000"/>
        <rFont val="Arial"/>
        <family val="2"/>
      </rPr>
      <t>ng,ng,ng,ng,g,ng,ng,ng,ng,ng,g,ng,g</t>
    </r>
    <r>
      <rPr>
        <sz val="10"/>
        <rFont val="Arial"/>
        <family val="2"/>
      </rPr>
      <t>,ng,ng,ng,ng,g,ng,ng,ng,g,ng,ng,ng,ng,</t>
    </r>
    <r>
      <rPr>
        <sz val="10"/>
        <color rgb="FFFF0000"/>
        <rFont val="Arial"/>
        <family val="2"/>
      </rPr>
      <t>g,ng,ng,ng,ng,ng,g,g,g,ng,g,ng,ng,</t>
    </r>
    <r>
      <rPr>
        <sz val="10"/>
        <rFont val="Arial"/>
        <family val="2"/>
      </rPr>
      <t>g,ng,ng,g,ng,g,ng,ng,ng,ng,ng,ng,g,</t>
    </r>
    <r>
      <rPr>
        <sz val="10"/>
        <color rgb="FFFF0000"/>
        <rFont val="Arial"/>
        <family val="2"/>
      </rPr>
      <t>ng,g,ng,ng,ng,ng,g,g,ng,g,</t>
    </r>
  </si>
  <si>
    <r>
      <t>g,v,g,v,v,g,g,g,v,g,v,v,g,</t>
    </r>
    <r>
      <rPr>
        <sz val="10"/>
        <color indexed="10"/>
        <rFont val="Arial"/>
        <family val="2"/>
      </rPr>
      <t>g,v,g,u,v,u,g,g,v,g,v,v,g,</t>
    </r>
    <r>
      <rPr>
        <sz val="10"/>
        <rFont val="Arial"/>
        <family val="2"/>
      </rPr>
      <t>v,g,g,g,v,u,v,v,v,g,g,u,v,</t>
    </r>
    <r>
      <rPr>
        <sz val="10"/>
        <color indexed="10"/>
        <rFont val="Arial"/>
        <family val="2"/>
      </rPr>
      <t>u,g,g,u,g,g,u,v,v,g,v,g,v,</t>
    </r>
    <r>
      <rPr>
        <sz val="10"/>
        <rFont val="Arial"/>
        <family val="2"/>
      </rPr>
      <t>v,v,u,g,v,v,v,u,v,u,g,v,v,</t>
    </r>
    <r>
      <rPr>
        <sz val="10"/>
        <color indexed="10"/>
        <rFont val="Arial"/>
        <family val="2"/>
      </rPr>
      <t>u,u,g,v,v,v,g,g,g,u,g,g,g,</t>
    </r>
    <r>
      <rPr>
        <sz val="10"/>
        <rFont val="Arial"/>
        <family val="2"/>
      </rPr>
      <t>g,v,v,u,v,u,g,v,v,g,v,g,g,</t>
    </r>
    <r>
      <rPr>
        <sz val="10"/>
        <color indexed="10"/>
        <rFont val="Arial"/>
        <family val="2"/>
      </rPr>
      <t>v,g,u,v,v,u,v,v,u,g,g,v,v,</t>
    </r>
    <r>
      <rPr>
        <sz val="10"/>
        <rFont val="Arial"/>
        <family val="2"/>
      </rPr>
      <t>g,g,v,v,g,g,g,u,v,v,g,u,v,</t>
    </r>
    <r>
      <rPr>
        <sz val="10"/>
        <color indexed="10"/>
        <rFont val="Arial"/>
        <family val="2"/>
      </rPr>
      <t>v,u,u,v,v,v,g,v,g,v,u,g,g,</t>
    </r>
    <r>
      <rPr>
        <sz val="10"/>
        <rFont val="Arial"/>
        <family val="2"/>
      </rPr>
      <t>v,u,v,g,v,g,g,v,g,u,v,g,v,</t>
    </r>
    <r>
      <rPr>
        <sz val="10"/>
        <color indexed="10"/>
        <rFont val="Arial"/>
        <family val="2"/>
      </rPr>
      <t>g,g,g,v,u,u,g,v,u,u,g,v,v</t>
    </r>
    <r>
      <rPr>
        <sz val="10"/>
        <rFont val="Arial"/>
        <family val="2"/>
      </rPr>
      <t>,g,v,g,v,g,v,v,v,v,g,u,g,</t>
    </r>
    <r>
      <rPr>
        <sz val="10"/>
        <color indexed="10"/>
        <rFont val="Arial"/>
        <family val="2"/>
      </rPr>
      <t>u,v,u,v,g,u,v,v,u,v,u,u,</t>
    </r>
    <r>
      <rPr>
        <sz val="10"/>
        <rFont val="Arial"/>
        <family val="2"/>
      </rPr>
      <t>v,g,g,g,v,g,v,v,g,g,g,g,</t>
    </r>
    <r>
      <rPr>
        <sz val="10"/>
        <color rgb="FFFF0000"/>
        <rFont val="Arial"/>
        <family val="2"/>
      </rPr>
      <t>g,g,v,v,g,v,g,g,g,g,u,g,v</t>
    </r>
    <r>
      <rPr>
        <sz val="10"/>
        <rFont val="Arial"/>
        <family val="2"/>
      </rPr>
      <t>,v,g,v,g,v,g,g,v,g,g,v,g,g,</t>
    </r>
    <r>
      <rPr>
        <sz val="10"/>
        <color rgb="FFFF0000"/>
        <rFont val="Arial"/>
        <family val="2"/>
      </rPr>
      <t>v,v,v,v,g,v,g,v,g,g,g,v,v,</t>
    </r>
    <r>
      <rPr>
        <sz val="10"/>
        <rFont val="Arial"/>
        <family val="2"/>
      </rPr>
      <t>u,v,v,g,g,u,g,u,g,v,g,u,v,</t>
    </r>
    <r>
      <rPr>
        <sz val="10"/>
        <color rgb="FFFF0000"/>
        <rFont val="Arial"/>
        <family val="2"/>
      </rPr>
      <t>g,v,v,g,v,g,g,</t>
    </r>
    <r>
      <rPr>
        <sz val="10"/>
        <rFont val="Arial"/>
        <family val="2"/>
      </rPr>
      <t xml:space="preserve">  </t>
    </r>
    <r>
      <rPr>
        <sz val="10"/>
        <color rgb="FFFF0000"/>
        <rFont val="Arial"/>
        <family val="2"/>
      </rPr>
      <t xml:space="preserve"> ,u,g,</t>
    </r>
  </si>
  <si>
    <r>
      <t>nv,v,nv,v,v,nv,nv,nv,v,nv,v,v,nv,</t>
    </r>
    <r>
      <rPr>
        <sz val="10"/>
        <color indexed="10"/>
        <rFont val="Arial"/>
        <family val="2"/>
      </rPr>
      <t>nv,v,nv,nv,v,nv,nv,nv,v,nv,v,v,nv,</t>
    </r>
    <r>
      <rPr>
        <sz val="10"/>
        <rFont val="Arial"/>
        <family val="2"/>
      </rPr>
      <t>v,nv,nv,nv,v,nv,v,v,v,nv,nv,nv,v,</t>
    </r>
    <r>
      <rPr>
        <sz val="10"/>
        <color indexed="10"/>
        <rFont val="Arial"/>
        <family val="2"/>
      </rPr>
      <t>nv,nv,nv,nv,nv,nv,nv,v,v,nv,v,nv,v,</t>
    </r>
    <r>
      <rPr>
        <sz val="10"/>
        <rFont val="Arial"/>
        <family val="2"/>
      </rPr>
      <t>v,v,nv,nv,v,v,v,nv,v,nv,nv,v,v,</t>
    </r>
    <r>
      <rPr>
        <sz val="10"/>
        <color indexed="10"/>
        <rFont val="Arial"/>
        <family val="2"/>
      </rPr>
      <t>nv,nv,nv,v,v,v,nv,nv,nv,nv,nv,nv,nv,</t>
    </r>
    <r>
      <rPr>
        <sz val="10"/>
        <rFont val="Arial"/>
        <family val="2"/>
      </rPr>
      <t>nv,v,v,nv,v,nv,nv,v,v,nv,v,nv,nv,</t>
    </r>
    <r>
      <rPr>
        <sz val="10"/>
        <color indexed="10"/>
        <rFont val="Arial"/>
        <family val="2"/>
      </rPr>
      <t>v,nv,nv,v,v,nv,v,v,nv,nv,nv,v,v</t>
    </r>
    <r>
      <rPr>
        <sz val="10"/>
        <rFont val="Arial"/>
        <family val="2"/>
      </rPr>
      <t>,nv,nv,v,v,nv,nv,nv,nv,v,v,nv,nv,v,</t>
    </r>
    <r>
      <rPr>
        <sz val="10"/>
        <color indexed="10"/>
        <rFont val="Arial"/>
        <family val="2"/>
      </rPr>
      <t>v,nv,nv,v,v,v,nv,v,nv,v,nv,nv,nv</t>
    </r>
    <r>
      <rPr>
        <sz val="10"/>
        <rFont val="Arial"/>
        <family val="2"/>
      </rPr>
      <t>,v,nv,v,nv,v,nv,nv,v,nv,nv,v,nv,v,</t>
    </r>
    <r>
      <rPr>
        <sz val="10"/>
        <color indexed="10"/>
        <rFont val="Arial"/>
        <family val="2"/>
      </rPr>
      <t>nv,nv,nv,v,nv,nv,nv,v,nv,nv,nv,v,v,</t>
    </r>
    <r>
      <rPr>
        <sz val="10"/>
        <rFont val="Arial"/>
        <family val="2"/>
      </rPr>
      <t>nv,v,nv,v,nv,v,v,v,v,nv,nv,nv,</t>
    </r>
    <r>
      <rPr>
        <sz val="10"/>
        <color indexed="10"/>
        <rFont val="Arial"/>
        <family val="2"/>
      </rPr>
      <t>nv,v,nv,v,nv,v,v,v,nv,v,nv,nv,</t>
    </r>
    <r>
      <rPr>
        <sz val="10"/>
        <rFont val="Arial"/>
        <family val="2"/>
      </rPr>
      <t>v,nv,nv,nv,v,nv,v,v,nv,nv,,nv,nv,</t>
    </r>
    <r>
      <rPr>
        <sz val="10"/>
        <color rgb="FFFF0000"/>
        <rFont val="Arial"/>
        <family val="2"/>
      </rPr>
      <t>nv,nv,v,v,nv,v,nv,nv,nv,nv,nv,nv,v,</t>
    </r>
    <r>
      <rPr>
        <sz val="10"/>
        <rFont val="Arial"/>
        <family val="2"/>
      </rPr>
      <t>v,nv,v,nv,v,nv,nv,v,nv,nv,v,nv,nv,</t>
    </r>
    <r>
      <rPr>
        <sz val="10"/>
        <color rgb="FFFF0000"/>
        <rFont val="Arial"/>
        <family val="2"/>
      </rPr>
      <t>v,v,v,v,nv,v,nv,v,nv,nv,nv,v,v,</t>
    </r>
    <r>
      <rPr>
        <sz val="10"/>
        <rFont val="Arial"/>
        <family val="2"/>
      </rPr>
      <t>nv,v,v,nv,nv,nv,nv,nv,nv,v,nv,nv,v,</t>
    </r>
    <r>
      <rPr>
        <sz val="10"/>
        <color rgb="FFFF0000"/>
        <rFont val="Arial"/>
        <family val="2"/>
      </rPr>
      <t>nv,v,v,nv,v,nv,nv,</t>
    </r>
    <r>
      <rPr>
        <sz val="10"/>
        <rFont val="Arial"/>
        <family val="2"/>
      </rPr>
      <t xml:space="preserve">  </t>
    </r>
    <r>
      <rPr>
        <sz val="10"/>
        <color rgb="FFFF0000"/>
        <rFont val="Arial"/>
        <family val="2"/>
      </rPr>
      <t xml:space="preserve"> ,nv,nv,</t>
    </r>
  </si>
  <si>
    <r>
      <t>g,ng,g,ng,ng,g,g,g,ng,g,ng,ng,g,</t>
    </r>
    <r>
      <rPr>
        <sz val="10"/>
        <color indexed="10"/>
        <rFont val="Arial"/>
        <family val="2"/>
      </rPr>
      <t>g,ng,g,ng,ng,ng,g,g,ng,g,ng,ng,g,</t>
    </r>
    <r>
      <rPr>
        <sz val="10"/>
        <rFont val="Arial"/>
        <family val="2"/>
      </rPr>
      <t>ng,g,g,g,ng,ng,ng,ng,ng,g,g,ng,ng,</t>
    </r>
    <r>
      <rPr>
        <sz val="10"/>
        <color indexed="10"/>
        <rFont val="Arial"/>
        <family val="2"/>
      </rPr>
      <t>ng,g,g,ng,g,g,ng,ng,ng,g,ng,g,ng,</t>
    </r>
    <r>
      <rPr>
        <sz val="10"/>
        <rFont val="Arial"/>
        <family val="2"/>
      </rPr>
      <t>ng,ng,ng,g,ng,ng,ng,ng,ng,ng,g,ng,ng,</t>
    </r>
    <r>
      <rPr>
        <sz val="10"/>
        <color indexed="10"/>
        <rFont val="Arial"/>
        <family val="2"/>
      </rPr>
      <t>ng,ng,g,ng,ng,ng,g,g,g,ng,g,g,g,</t>
    </r>
    <r>
      <rPr>
        <sz val="10"/>
        <rFont val="Arial"/>
        <family val="2"/>
      </rPr>
      <t>g,ng,ng,ng,ng,ng,g,ng,ng,g,ng,g,g,</t>
    </r>
    <r>
      <rPr>
        <sz val="10"/>
        <color indexed="10"/>
        <rFont val="Arial"/>
        <family val="2"/>
      </rPr>
      <t>ng,g,ng,ng,ng,ng,ng,ng,ng,g,g,ng,ng,</t>
    </r>
    <r>
      <rPr>
        <sz val="10"/>
        <rFont val="Arial"/>
        <family val="2"/>
      </rPr>
      <t>g,g,ng,ng,g,g,g,ng,ng,ng,g,ng,ng,</t>
    </r>
    <r>
      <rPr>
        <sz val="10"/>
        <color indexed="10"/>
        <rFont val="Arial"/>
        <family val="2"/>
      </rPr>
      <t>ng,ng,ng,ng,ng,ng,g,ng,g,ng,ng,g,g,</t>
    </r>
    <r>
      <rPr>
        <sz val="10"/>
        <rFont val="Arial"/>
        <family val="2"/>
      </rPr>
      <t>ng,ng,ng,g,ng,g,g,ng,g,ng,ng,g,ng,</t>
    </r>
    <r>
      <rPr>
        <sz val="10"/>
        <color indexed="10"/>
        <rFont val="Arial"/>
        <family val="2"/>
      </rPr>
      <t>g,g,g,ng,ng,ng,g,ng,ng,ng,g,ng,ng,</t>
    </r>
    <r>
      <rPr>
        <sz val="10"/>
        <rFont val="Arial"/>
        <family val="2"/>
      </rPr>
      <t>g,ng,g,ng,g,ng,ng,ng,ng,g,ng,g,</t>
    </r>
    <r>
      <rPr>
        <sz val="10"/>
        <color indexed="10"/>
        <rFont val="Arial"/>
        <family val="2"/>
      </rPr>
      <t>ng,ng,ng,ng,g,ng,ng,ng,ng,ng,ng,ng,</t>
    </r>
    <r>
      <rPr>
        <sz val="10"/>
        <rFont val="Arial"/>
        <family val="2"/>
      </rPr>
      <t>ng,g,g,g,ng,g,ng,ng,g,g,g,g,</t>
    </r>
    <r>
      <rPr>
        <sz val="10"/>
        <color rgb="FFFF0000"/>
        <rFont val="Arial"/>
        <family val="2"/>
      </rPr>
      <t>g,g,ng,ng,g,ng,g,g,g,g,ng,g,ng,</t>
    </r>
    <r>
      <rPr>
        <sz val="10"/>
        <rFont val="Arial"/>
        <family val="2"/>
      </rPr>
      <t>ng,g,ng,g,ng,g,g,ng,g,g,ng,g,g,</t>
    </r>
    <r>
      <rPr>
        <sz val="10"/>
        <color rgb="FFFF0000"/>
        <rFont val="Arial"/>
        <family val="2"/>
      </rPr>
      <t>ng,ng,ng,ng,g,ng,g,ng,g,g,g,ng,ng,</t>
    </r>
    <r>
      <rPr>
        <sz val="10"/>
        <rFont val="Arial"/>
        <family val="2"/>
      </rPr>
      <t>ng,ng,ng,g,g,ng,g,ng,g,ng,g,ng,ng,</t>
    </r>
    <r>
      <rPr>
        <sz val="10"/>
        <color rgb="FFFF0000"/>
        <rFont val="Arial"/>
        <family val="2"/>
      </rPr>
      <t>g,ng,ng,g,ng,g,g,</t>
    </r>
    <r>
      <rPr>
        <sz val="10"/>
        <rFont val="Arial"/>
        <family val="2"/>
      </rPr>
      <t xml:space="preserve">  </t>
    </r>
    <r>
      <rPr>
        <sz val="10"/>
        <color rgb="FFFF0000"/>
        <rFont val="Arial"/>
        <family val="2"/>
      </rPr>
      <t xml:space="preserve"> ,ng,g,</t>
    </r>
  </si>
  <si>
    <r>
      <t>g,g,u,g,v,v,g,g,v,g,g,v,v,</t>
    </r>
    <r>
      <rPr>
        <sz val="10"/>
        <color indexed="10"/>
        <rFont val="Arial"/>
        <family val="2"/>
      </rPr>
      <t>v,v,g,u,g,g,g,g,g,v,v,u,g,</t>
    </r>
    <r>
      <rPr>
        <sz val="10"/>
        <rFont val="Arial"/>
        <family val="2"/>
      </rPr>
      <t>v,u,g,v,v,v,v,g,g,g,g,g,u,</t>
    </r>
    <r>
      <rPr>
        <sz val="10"/>
        <color indexed="10"/>
        <rFont val="Arial"/>
        <family val="2"/>
      </rPr>
      <t>g,u,u,u,v,v,g,v,g,v,g,g,v,</t>
    </r>
    <r>
      <rPr>
        <sz val="10"/>
        <rFont val="Arial"/>
        <family val="2"/>
      </rPr>
      <t>g,g,v,v,g,u,g,v,g,u,v,g,v,</t>
    </r>
    <r>
      <rPr>
        <sz val="10"/>
        <color indexed="10"/>
        <rFont val="Arial"/>
        <family val="2"/>
      </rPr>
      <t>v,u,g,v,g,v,g,g,g,u,v,g,g,</t>
    </r>
    <r>
      <rPr>
        <sz val="10"/>
        <rFont val="Arial"/>
        <family val="2"/>
      </rPr>
      <t>g,u,g,u,g,v,g,v,g,v,u,g,v,</t>
    </r>
    <r>
      <rPr>
        <sz val="10"/>
        <color indexed="10"/>
        <rFont val="Arial"/>
        <family val="2"/>
      </rPr>
      <t>g,g,g,g,u,g,u,u,g,v,v,u,g,</t>
    </r>
    <r>
      <rPr>
        <sz val="10"/>
        <rFont val="Arial"/>
        <family val="2"/>
      </rPr>
      <t>v,g,g,g,g,v,g,g,g,g,g,g,u,</t>
    </r>
    <r>
      <rPr>
        <sz val="10"/>
        <color indexed="10"/>
        <rFont val="Arial"/>
        <family val="2"/>
      </rPr>
      <t>g,v,v,u,g,u,g,v,g,g,g,g,</t>
    </r>
    <r>
      <rPr>
        <sz val="10"/>
        <rFont val="Arial"/>
        <family val="2"/>
      </rPr>
      <t>v,g,v,u,g,v,v,g,v,v,u,v,g,</t>
    </r>
    <r>
      <rPr>
        <sz val="10"/>
        <color indexed="10"/>
        <rFont val="Arial"/>
        <family val="2"/>
      </rPr>
      <t>g,v,g,g,v,v,v,v,v,g,g,g,g,</t>
    </r>
    <r>
      <rPr>
        <sz val="10"/>
        <rFont val="Arial"/>
        <family val="2"/>
      </rPr>
      <t>g,v,g,g,v,g,v,g,v,g,g,v,</t>
    </r>
    <r>
      <rPr>
        <sz val="10"/>
        <color indexed="10"/>
        <rFont val="Arial"/>
        <family val="2"/>
      </rPr>
      <t>u,v,g,u,u,u,v,u,g,v,v,v,</t>
    </r>
    <r>
      <rPr>
        <sz val="10"/>
        <rFont val="Arial"/>
        <family val="2"/>
      </rPr>
      <t>g,g,u,g,g,g,u,v,v,v,v,g,</t>
    </r>
    <r>
      <rPr>
        <sz val="10"/>
        <color rgb="FFFF0000"/>
        <rFont val="Arial"/>
        <family val="2"/>
      </rPr>
      <t>u,g,v,v,g,u,v,g,v,v,v,v,u,</t>
    </r>
    <r>
      <rPr>
        <sz val="10"/>
        <rFont val="Arial"/>
        <family val="2"/>
      </rPr>
      <t>g,v,g,v,g,v,g,g,v,g,g,u,v,</t>
    </r>
    <r>
      <rPr>
        <sz val="10"/>
        <color rgb="FFFF0000"/>
        <rFont val="Arial"/>
        <family val="2"/>
      </rPr>
      <t>v,v,v,g,v,g,v,v,g,g,v,g,g,</t>
    </r>
    <r>
      <rPr>
        <sz val="10"/>
        <rFont val="Arial"/>
        <family val="2"/>
      </rPr>
      <t>g,g,g,g,v,v,g,u,g,u,g,g,v,</t>
    </r>
    <r>
      <rPr>
        <sz val="10"/>
        <color rgb="FFFF0000"/>
        <rFont val="Arial"/>
        <family val="2"/>
      </rPr>
      <t>u,v,u,g,u,g,v,u,u,</t>
    </r>
  </si>
  <si>
    <r>
      <t>nv,nv,nv,nv,v,v,nv,nv,v,nv,nv,v,v,</t>
    </r>
    <r>
      <rPr>
        <sz val="10"/>
        <color indexed="10"/>
        <rFont val="Arial"/>
        <family val="2"/>
      </rPr>
      <t>v,v,nv,nv,nv,nv,nv,nv,nv,v,v,nv,nv,</t>
    </r>
    <r>
      <rPr>
        <sz val="10"/>
        <rFont val="Arial"/>
        <family val="2"/>
      </rPr>
      <t>v,nv,nv,v,v,v,v,nv,nv,nv,nv,nv,nv,</t>
    </r>
    <r>
      <rPr>
        <sz val="10"/>
        <color indexed="10"/>
        <rFont val="Arial"/>
        <family val="2"/>
      </rPr>
      <t>nv,nv,nv,nv,v,v,nv,v,nv,v,nv,nv,v,</t>
    </r>
    <r>
      <rPr>
        <sz val="10"/>
        <rFont val="Arial"/>
        <family val="2"/>
      </rPr>
      <t>nv,nv,v,v,nv,nv,nv,v,nv,nv,v,nv,v,</t>
    </r>
    <r>
      <rPr>
        <sz val="10"/>
        <color indexed="10"/>
        <rFont val="Arial"/>
        <family val="2"/>
      </rPr>
      <t>v,nv,nv,v,nv,v,nv,nv,nv,nv,v,nv,nv,</t>
    </r>
    <r>
      <rPr>
        <sz val="10"/>
        <rFont val="Arial"/>
        <family val="2"/>
      </rPr>
      <t>nv,nv,nv,nv,nv,v,nv,v,nv,v,nv,nv,v,</t>
    </r>
    <r>
      <rPr>
        <sz val="10"/>
        <color indexed="10"/>
        <rFont val="Arial"/>
        <family val="2"/>
      </rPr>
      <t>nv,nv,nv,nv,nv,nv,nv,nv,nv,v,v,nv,nv,</t>
    </r>
    <r>
      <rPr>
        <sz val="10"/>
        <rFont val="Arial"/>
        <family val="2"/>
      </rPr>
      <t>v,nv,nv,nv,nv,v,nv,nv,nv,nv,nv,nv,nv,</t>
    </r>
    <r>
      <rPr>
        <sz val="10"/>
        <color indexed="10"/>
        <rFont val="Arial"/>
        <family val="2"/>
      </rPr>
      <t>nv,v,v,nv,nv,nv,g´nv,v,nv,nv,nv,nv,</t>
    </r>
    <r>
      <rPr>
        <sz val="10"/>
        <rFont val="Arial"/>
        <family val="2"/>
      </rPr>
      <t>v,nv,v,nv,nv,v,v,nv,v,v,nv,v,nv,</t>
    </r>
    <r>
      <rPr>
        <sz val="10"/>
        <color indexed="10"/>
        <rFont val="Arial"/>
        <family val="2"/>
      </rPr>
      <t>nv,v,nv,nv,v,v,v,v,v,nv,nv,nv,nv,</t>
    </r>
    <r>
      <rPr>
        <sz val="10"/>
        <rFont val="Arial"/>
        <family val="2"/>
      </rPr>
      <t>nv,v,nv,nv,v,nv,v,nv,v,nv,nv,v,</t>
    </r>
    <r>
      <rPr>
        <sz val="10"/>
        <color indexed="10"/>
        <rFont val="Arial"/>
        <family val="2"/>
      </rPr>
      <t>nv,v,nv,nv,nv,nv,v,nv,nv,v,v,v,</t>
    </r>
    <r>
      <rPr>
        <sz val="10"/>
        <rFont val="Arial"/>
        <family val="2"/>
      </rPr>
      <t>nv,nv,nv,nv,nv,nv,nv,v,v,v,v,nv,</t>
    </r>
    <r>
      <rPr>
        <sz val="10"/>
        <color rgb="FFFF0000"/>
        <rFont val="Arial"/>
        <family val="2"/>
      </rPr>
      <t>nv,nv,v,v,nv,nv,v,nv,v,v,v,v,nv,</t>
    </r>
    <r>
      <rPr>
        <sz val="10"/>
        <rFont val="Arial"/>
        <family val="2"/>
      </rPr>
      <t>nv,v,nv,v,nv,v,nv,nv,v,nv,nv,nv,v,</t>
    </r>
    <r>
      <rPr>
        <sz val="10"/>
        <color rgb="FFFF0000"/>
        <rFont val="Arial"/>
        <family val="2"/>
      </rPr>
      <t>v,v,v,nv,v,nv,v,v,nv,nv,v,nv,nv</t>
    </r>
    <r>
      <rPr>
        <sz val="10"/>
        <rFont val="Arial"/>
        <family val="2"/>
      </rPr>
      <t>,nv,nv,nv,nv,v,v,nv,nv,nv,nv,nv,nv,v,</t>
    </r>
    <r>
      <rPr>
        <sz val="10"/>
        <color rgb="FFFF0000"/>
        <rFont val="Arial"/>
        <family val="2"/>
      </rPr>
      <t>nv,v,nv,nv,nv,nv,v,nv,nv,</t>
    </r>
  </si>
  <si>
    <r>
      <t>g,g,ng,g,ng,ng,g,g,ng,g,g,ng,ng,</t>
    </r>
    <r>
      <rPr>
        <sz val="10"/>
        <color indexed="10"/>
        <rFont val="Arial"/>
        <family val="2"/>
      </rPr>
      <t>ng,ng,g,ng,g,g,g,g,g,ng,ng,ng,g,</t>
    </r>
    <r>
      <rPr>
        <sz val="10"/>
        <rFont val="Arial"/>
        <family val="2"/>
      </rPr>
      <t>ng,ng,g,ng,ng,ng,ng,g,g,g,g,ng,</t>
    </r>
    <r>
      <rPr>
        <sz val="10"/>
        <color indexed="10"/>
        <rFont val="Arial"/>
        <family val="2"/>
      </rPr>
      <t>g,ng,ng,ng,ng,ng,g,ng,g,ng,g,g,ng,</t>
    </r>
    <r>
      <rPr>
        <sz val="10"/>
        <rFont val="Arial"/>
        <family val="2"/>
      </rPr>
      <t>g,g,ng,ng,g,ng,g,ng,g,ng,ng,g,ng,</t>
    </r>
    <r>
      <rPr>
        <sz val="10"/>
        <color indexed="10"/>
        <rFont val="Arial"/>
        <family val="2"/>
      </rPr>
      <t>ng,ng,g,ng,g,ng,g,g,g,ng,ng,g,g,</t>
    </r>
    <r>
      <rPr>
        <sz val="10"/>
        <rFont val="Arial"/>
        <family val="2"/>
      </rPr>
      <t>g,ng,g,ng,g,ng,g,ng,g,ng,ng,g,ng,</t>
    </r>
    <r>
      <rPr>
        <sz val="10"/>
        <color indexed="10"/>
        <rFont val="Arial"/>
        <family val="2"/>
      </rPr>
      <t>g,g,g,g,ng,g,ng,ng,g,ng,ng,ng,g,</t>
    </r>
    <r>
      <rPr>
        <sz val="10"/>
        <rFont val="Arial"/>
        <family val="2"/>
      </rPr>
      <t>ng,g,g,g,g,ng,g,g,g,g,g,g,ng,</t>
    </r>
    <r>
      <rPr>
        <sz val="10"/>
        <color indexed="10"/>
        <rFont val="Arial"/>
        <family val="2"/>
      </rPr>
      <t>g,ng,ng,ng,g,ng,g,ng,g,g,g,g,</t>
    </r>
    <r>
      <rPr>
        <sz val="10"/>
        <rFont val="Arial"/>
        <family val="2"/>
      </rPr>
      <t>ng,g,ng,ng,g,ng,ng,g,ng,ng,ng,ng,g,</t>
    </r>
    <r>
      <rPr>
        <sz val="10"/>
        <color indexed="10"/>
        <rFont val="Arial"/>
        <family val="2"/>
      </rPr>
      <t>g,ng,g,g,ng,ng,ng,ng,ng,g,g,g,g,</t>
    </r>
    <r>
      <rPr>
        <sz val="10"/>
        <rFont val="Arial"/>
        <family val="2"/>
      </rPr>
      <t>g,ng,g,g,ng,g,ng,g,ng,g,g,ng,</t>
    </r>
    <r>
      <rPr>
        <sz val="10"/>
        <color indexed="10"/>
        <rFont val="Arial"/>
        <family val="2"/>
      </rPr>
      <t>ng,ng,g,ng,ng,ng,ng,ng,g,ng,ng,ng,</t>
    </r>
    <r>
      <rPr>
        <sz val="10"/>
        <rFont val="Arial"/>
        <family val="2"/>
      </rPr>
      <t>g,g,ng,g,g,g,ng,ng,ng,ng,ng,g</t>
    </r>
    <r>
      <rPr>
        <sz val="10"/>
        <color rgb="FFFF0000"/>
        <rFont val="Arial"/>
        <family val="2"/>
      </rPr>
      <t>,ng,g,ng,ng,g,ng,ng,g,ng,ng,ng,ng,ng</t>
    </r>
    <r>
      <rPr>
        <sz val="10"/>
        <rFont val="Arial"/>
        <family val="2"/>
      </rPr>
      <t>,g,ng,g,ng,g,ng,g,g,ng,g,g,ng,ng,</t>
    </r>
    <r>
      <rPr>
        <sz val="10"/>
        <color rgb="FFFF0000"/>
        <rFont val="Arial"/>
        <family val="2"/>
      </rPr>
      <t>ng,ng,ng,g,ng,g,ng,ng,g,g,ng,g,g,</t>
    </r>
    <r>
      <rPr>
        <sz val="10"/>
        <rFont val="Arial"/>
        <family val="2"/>
      </rPr>
      <t>g,g,g,g,ng,ng,g,ng,g,ng,g,g,ng,</t>
    </r>
    <r>
      <rPr>
        <sz val="10"/>
        <color rgb="FFFF0000"/>
        <rFont val="Arial"/>
        <family val="2"/>
      </rPr>
      <t>ng,ng,ng,g,ng,g,ng,ng,ng,</t>
    </r>
  </si>
  <si>
    <t>von 0</t>
  </si>
  <si>
    <t>Rüdigiger Dittbrenner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</si>
</sst>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" fillId="0" borderId="0" xfId="0" applyFont="1"/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0" fillId="2" borderId="13" xfId="0" applyFill="1" applyBorder="1"/>
    <xf numFmtId="0" fontId="0" fillId="2" borderId="17" xfId="0" applyFill="1" applyBorder="1"/>
    <xf numFmtId="0" fontId="1" fillId="2" borderId="13" xfId="0" applyFont="1" applyFill="1" applyBorder="1"/>
    <xf numFmtId="0" fontId="4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0" fillId="0" borderId="7" xfId="0" applyBorder="1"/>
    <xf numFmtId="0" fontId="0" fillId="0" borderId="8" xfId="0" applyBorder="1"/>
    <xf numFmtId="0" fontId="2" fillId="5" borderId="0" xfId="0" applyFont="1" applyFill="1"/>
    <xf numFmtId="0" fontId="0" fillId="0" borderId="20" xfId="0" applyBorder="1"/>
    <xf numFmtId="0" fontId="0" fillId="0" borderId="21" xfId="0" applyBorder="1"/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0" xfId="0" applyFont="1" applyFill="1"/>
    <xf numFmtId="0" fontId="4" fillId="2" borderId="4" xfId="0" applyFont="1" applyFill="1" applyBorder="1"/>
    <xf numFmtId="2" fontId="4" fillId="2" borderId="16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2" fillId="8" borderId="0" xfId="0" applyFont="1" applyFill="1"/>
    <xf numFmtId="0" fontId="0" fillId="8" borderId="0" xfId="0" applyFill="1"/>
    <xf numFmtId="0" fontId="4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2" fillId="0" borderId="0" xfId="0" applyFont="1"/>
    <xf numFmtId="0" fontId="0" fillId="0" borderId="28" xfId="0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9" fillId="0" borderId="33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okumente\Die%20Peimels\Bundesliga%20-%20Pokal\Tabelle%20Bundesliga.xls" TargetMode="External"/><Relationship Id="rId1" Type="http://schemas.openxmlformats.org/officeDocument/2006/relationships/externalLinkPath" Target="Tabelle%20Bundes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03-2004"/>
      <sheetName val="2004-2005"/>
      <sheetName val="2005-2006"/>
      <sheetName val="2006-2007"/>
      <sheetName val="2007-2008"/>
      <sheetName val="2008-2009"/>
      <sheetName val="2009-2010"/>
      <sheetName val="2010-2011"/>
      <sheetName val="2011-2012"/>
      <sheetName val="2012-2013"/>
      <sheetName val="2013-2014"/>
      <sheetName val="2014-2015"/>
      <sheetName val="2015-2016"/>
      <sheetName val="2016-2017"/>
      <sheetName val="2017-2018"/>
      <sheetName val="2018-2019"/>
      <sheetName val="2019-2020"/>
      <sheetName val="2021-2022"/>
      <sheetName val="2022-2023"/>
      <sheetName val="2023-2024"/>
      <sheetName val="Ewi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4">
          <cell r="D44">
            <v>83</v>
          </cell>
          <cell r="E44">
            <v>38</v>
          </cell>
          <cell r="F44">
            <v>132</v>
          </cell>
          <cell r="G44">
            <v>1660</v>
          </cell>
          <cell r="H44">
            <v>1816</v>
          </cell>
          <cell r="I44">
            <v>-156</v>
          </cell>
          <cell r="J44">
            <v>287</v>
          </cell>
        </row>
        <row r="60">
          <cell r="D60">
            <v>54</v>
          </cell>
          <cell r="E60">
            <v>32</v>
          </cell>
          <cell r="F60">
            <v>70</v>
          </cell>
          <cell r="G60">
            <v>1065</v>
          </cell>
          <cell r="H60">
            <v>1120</v>
          </cell>
          <cell r="I60">
            <v>-55</v>
          </cell>
          <cell r="J60">
            <v>194</v>
          </cell>
        </row>
        <row r="85">
          <cell r="D85">
            <v>118</v>
          </cell>
          <cell r="E85">
            <v>46</v>
          </cell>
          <cell r="F85">
            <v>80</v>
          </cell>
          <cell r="G85">
            <v>1879</v>
          </cell>
          <cell r="H85">
            <v>1765</v>
          </cell>
          <cell r="I85">
            <v>114</v>
          </cell>
          <cell r="J85">
            <v>400</v>
          </cell>
        </row>
        <row r="110">
          <cell r="D110">
            <v>94</v>
          </cell>
          <cell r="E110">
            <v>40</v>
          </cell>
          <cell r="F110">
            <v>120</v>
          </cell>
          <cell r="G110">
            <v>1760</v>
          </cell>
          <cell r="H110">
            <v>1845</v>
          </cell>
          <cell r="I110">
            <v>-85</v>
          </cell>
          <cell r="J110">
            <v>322</v>
          </cell>
        </row>
        <row r="135">
          <cell r="D135">
            <v>107</v>
          </cell>
          <cell r="E135">
            <v>42</v>
          </cell>
          <cell r="F135">
            <v>104</v>
          </cell>
          <cell r="G135">
            <v>1776</v>
          </cell>
          <cell r="H135">
            <v>1785</v>
          </cell>
          <cell r="I135">
            <v>-9</v>
          </cell>
          <cell r="J135">
            <v>363</v>
          </cell>
        </row>
        <row r="158">
          <cell r="D158">
            <v>86</v>
          </cell>
          <cell r="E158">
            <v>36</v>
          </cell>
          <cell r="F158">
            <v>122</v>
          </cell>
          <cell r="G158">
            <v>1598</v>
          </cell>
          <cell r="H158">
            <v>1762</v>
          </cell>
          <cell r="I158">
            <v>-164</v>
          </cell>
          <cell r="J158">
            <v>294</v>
          </cell>
        </row>
        <row r="183">
          <cell r="D183">
            <v>115</v>
          </cell>
          <cell r="E183">
            <v>41</v>
          </cell>
          <cell r="F183">
            <v>95</v>
          </cell>
          <cell r="G183">
            <v>1890</v>
          </cell>
          <cell r="H183">
            <v>1825</v>
          </cell>
          <cell r="I183">
            <v>65</v>
          </cell>
          <cell r="J183">
            <v>386</v>
          </cell>
        </row>
        <row r="208">
          <cell r="D208">
            <v>105</v>
          </cell>
          <cell r="E208">
            <v>42</v>
          </cell>
          <cell r="F208">
            <v>106</v>
          </cell>
          <cell r="G208">
            <v>1867</v>
          </cell>
          <cell r="H208">
            <v>1866</v>
          </cell>
          <cell r="I208">
            <v>1</v>
          </cell>
          <cell r="J208">
            <v>357</v>
          </cell>
        </row>
        <row r="233">
          <cell r="D233">
            <v>101</v>
          </cell>
          <cell r="E233">
            <v>47</v>
          </cell>
          <cell r="F233">
            <v>106</v>
          </cell>
          <cell r="G233">
            <v>1808</v>
          </cell>
          <cell r="H233">
            <v>1800</v>
          </cell>
          <cell r="I233">
            <v>8</v>
          </cell>
          <cell r="J233">
            <v>350</v>
          </cell>
        </row>
        <row r="258">
          <cell r="D258">
            <v>57</v>
          </cell>
          <cell r="E258">
            <v>35</v>
          </cell>
          <cell r="F258">
            <v>160</v>
          </cell>
          <cell r="G258">
            <v>1575</v>
          </cell>
          <cell r="H258">
            <v>1875</v>
          </cell>
          <cell r="I258">
            <v>-300</v>
          </cell>
          <cell r="J258">
            <v>206</v>
          </cell>
        </row>
        <row r="283">
          <cell r="D283">
            <v>121</v>
          </cell>
          <cell r="E283">
            <v>42</v>
          </cell>
          <cell r="F283">
            <v>90</v>
          </cell>
          <cell r="G283">
            <v>1811</v>
          </cell>
          <cell r="H283">
            <v>1791</v>
          </cell>
          <cell r="I283">
            <v>20</v>
          </cell>
          <cell r="J283">
            <v>405</v>
          </cell>
        </row>
        <row r="308">
          <cell r="D308">
            <v>145</v>
          </cell>
          <cell r="E308">
            <v>51</v>
          </cell>
          <cell r="F308">
            <v>57</v>
          </cell>
          <cell r="G308">
            <v>2120</v>
          </cell>
          <cell r="H308">
            <v>1779</v>
          </cell>
          <cell r="I308">
            <v>341</v>
          </cell>
          <cell r="J308">
            <v>486</v>
          </cell>
        </row>
        <row r="333">
          <cell r="D333">
            <v>116</v>
          </cell>
          <cell r="E333">
            <v>36</v>
          </cell>
          <cell r="F333">
            <v>100</v>
          </cell>
          <cell r="G333">
            <v>1794</v>
          </cell>
          <cell r="H333">
            <v>1745</v>
          </cell>
          <cell r="I333">
            <v>49</v>
          </cell>
          <cell r="J333">
            <v>384</v>
          </cell>
        </row>
        <row r="358">
          <cell r="D358">
            <v>124</v>
          </cell>
          <cell r="E358">
            <v>37</v>
          </cell>
          <cell r="F358">
            <v>91</v>
          </cell>
          <cell r="G358">
            <v>1893</v>
          </cell>
          <cell r="H358">
            <v>1729</v>
          </cell>
          <cell r="I358">
            <v>164</v>
          </cell>
          <cell r="J358">
            <v>409</v>
          </cell>
        </row>
        <row r="368">
          <cell r="D368">
            <v>29</v>
          </cell>
          <cell r="E368">
            <v>9</v>
          </cell>
          <cell r="F368">
            <v>22</v>
          </cell>
          <cell r="G368">
            <v>422</v>
          </cell>
          <cell r="H368">
            <v>415</v>
          </cell>
          <cell r="I368">
            <v>7</v>
          </cell>
          <cell r="J368">
            <v>96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9"/>
  <sheetViews>
    <sheetView tabSelected="1" workbookViewId="0">
      <pane ySplit="3" topLeftCell="A4" activePane="bottomLeft" state="frozen"/>
      <selection pane="bottomLeft" activeCell="L24" sqref="L24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11" width="8.28515625" customWidth="1"/>
    <col min="12" max="12" width="11.42578125" customWidth="1"/>
    <col min="13" max="16" width="11.42578125" hidden="1" customWidth="1"/>
    <col min="17" max="17" width="11.42578125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8" ht="12.75" customHeight="1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R1" s="153" t="s">
        <v>1</v>
      </c>
      <c r="S1" s="153"/>
      <c r="T1" s="153"/>
      <c r="U1" s="153"/>
      <c r="V1" s="153"/>
      <c r="W1" s="153"/>
      <c r="X1" s="153"/>
      <c r="Y1" s="153"/>
      <c r="Z1" s="153"/>
    </row>
    <row r="2" spans="1:28" ht="12.7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28" ht="12.75" customHeight="1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K3" s="5" t="s">
        <v>11</v>
      </c>
      <c r="R3" s="6" t="s">
        <v>11</v>
      </c>
      <c r="S3" s="3" t="s">
        <v>2</v>
      </c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4" t="s">
        <v>10</v>
      </c>
    </row>
    <row r="4" spans="1:28" ht="12.75" customHeight="1" thickBot="1" x14ac:dyDescent="0.3">
      <c r="A4" s="154"/>
      <c r="B4" s="154"/>
      <c r="C4" s="154"/>
      <c r="D4" s="154"/>
      <c r="E4" s="154"/>
      <c r="F4" s="154"/>
      <c r="G4" s="154"/>
      <c r="H4" s="154"/>
      <c r="I4" s="154"/>
      <c r="R4" s="71">
        <v>1</v>
      </c>
      <c r="S4" s="75" t="s">
        <v>14</v>
      </c>
      <c r="T4" s="75">
        <f t="shared" ref="T4:Z4" si="0">C196</f>
        <v>12</v>
      </c>
      <c r="U4" s="75">
        <f t="shared" si="0"/>
        <v>4</v>
      </c>
      <c r="V4" s="75">
        <f t="shared" si="0"/>
        <v>4</v>
      </c>
      <c r="W4" s="75">
        <f t="shared" si="0"/>
        <v>150</v>
      </c>
      <c r="X4" s="75">
        <f t="shared" si="0"/>
        <v>125</v>
      </c>
      <c r="Y4" s="75">
        <f t="shared" si="0"/>
        <v>25</v>
      </c>
      <c r="Z4" s="76">
        <f t="shared" si="0"/>
        <v>40</v>
      </c>
      <c r="AA4" s="89"/>
      <c r="AB4" s="89"/>
    </row>
    <row r="5" spans="1:28" ht="12.75" customHeight="1" x14ac:dyDescent="0.25">
      <c r="A5" s="147" t="s">
        <v>73</v>
      </c>
      <c r="B5" s="7" t="s">
        <v>71</v>
      </c>
      <c r="C5" s="7">
        <v>1</v>
      </c>
      <c r="D5" s="7">
        <v>0</v>
      </c>
      <c r="E5" s="7">
        <v>0</v>
      </c>
      <c r="F5" s="7">
        <v>8</v>
      </c>
      <c r="G5" s="7">
        <v>6</v>
      </c>
      <c r="H5" s="7"/>
      <c r="I5" s="8">
        <v>3</v>
      </c>
      <c r="K5" s="150">
        <f>RANK(J10,J:J,0)</f>
        <v>13</v>
      </c>
      <c r="O5">
        <f t="shared" ref="O5" si="1">SUM(F5:G5)</f>
        <v>14</v>
      </c>
      <c r="P5">
        <f t="shared" ref="P5" si="2">SUM(F5-G5)</f>
        <v>2</v>
      </c>
      <c r="R5" s="74">
        <v>2</v>
      </c>
      <c r="S5" s="113" t="s">
        <v>18</v>
      </c>
      <c r="T5" s="113">
        <f t="shared" ref="T5:Z5" si="3">C74</f>
        <v>10</v>
      </c>
      <c r="U5" s="113">
        <f t="shared" si="3"/>
        <v>5</v>
      </c>
      <c r="V5" s="113">
        <f t="shared" si="3"/>
        <v>4</v>
      </c>
      <c r="W5" s="113">
        <f t="shared" si="3"/>
        <v>142</v>
      </c>
      <c r="X5" s="113">
        <f t="shared" si="3"/>
        <v>126</v>
      </c>
      <c r="Y5" s="113">
        <f t="shared" si="3"/>
        <v>16</v>
      </c>
      <c r="Z5" s="114">
        <f t="shared" si="3"/>
        <v>35</v>
      </c>
      <c r="AA5" s="89"/>
      <c r="AB5" s="89"/>
    </row>
    <row r="6" spans="1:28" ht="12.75" customHeight="1" x14ac:dyDescent="0.25">
      <c r="A6" s="148"/>
      <c r="B6" s="9" t="s">
        <v>74</v>
      </c>
      <c r="C6" s="9">
        <v>1</v>
      </c>
      <c r="D6" s="9">
        <v>0</v>
      </c>
      <c r="E6" s="9">
        <v>0</v>
      </c>
      <c r="F6" s="9">
        <v>7</v>
      </c>
      <c r="G6" s="9">
        <v>6</v>
      </c>
      <c r="H6" s="9"/>
      <c r="I6" s="10">
        <v>3</v>
      </c>
      <c r="K6" s="151"/>
      <c r="O6">
        <f t="shared" ref="O6:O9" si="4">SUM(F6:G6)</f>
        <v>13</v>
      </c>
      <c r="P6">
        <f t="shared" ref="P6:P9" si="5">SUM(F6-G6)</f>
        <v>1</v>
      </c>
      <c r="R6" s="74">
        <v>3</v>
      </c>
      <c r="S6" s="75" t="s">
        <v>25</v>
      </c>
      <c r="T6" s="75">
        <f t="shared" ref="T6:Z6" si="6">C218</f>
        <v>10</v>
      </c>
      <c r="U6" s="75">
        <f t="shared" si="6"/>
        <v>3</v>
      </c>
      <c r="V6" s="75">
        <f t="shared" si="6"/>
        <v>7</v>
      </c>
      <c r="W6" s="75">
        <f t="shared" si="6"/>
        <v>160</v>
      </c>
      <c r="X6" s="75">
        <f t="shared" si="6"/>
        <v>146</v>
      </c>
      <c r="Y6" s="75">
        <f t="shared" si="6"/>
        <v>14</v>
      </c>
      <c r="Z6" s="76">
        <f t="shared" si="6"/>
        <v>33</v>
      </c>
      <c r="AA6" s="89"/>
      <c r="AB6" s="89"/>
    </row>
    <row r="7" spans="1:28" ht="12.75" customHeight="1" x14ac:dyDescent="0.25">
      <c r="A7" s="148"/>
      <c r="B7" s="9" t="s">
        <v>75</v>
      </c>
      <c r="C7" s="9">
        <v>1</v>
      </c>
      <c r="D7" s="9">
        <v>0</v>
      </c>
      <c r="E7" s="9">
        <v>0</v>
      </c>
      <c r="F7" s="9">
        <v>7</v>
      </c>
      <c r="G7" s="9">
        <v>6</v>
      </c>
      <c r="H7" s="9"/>
      <c r="I7" s="10">
        <v>3</v>
      </c>
      <c r="K7" s="151"/>
      <c r="O7">
        <f t="shared" si="4"/>
        <v>13</v>
      </c>
      <c r="P7">
        <f t="shared" si="5"/>
        <v>1</v>
      </c>
      <c r="R7" s="74">
        <v>4</v>
      </c>
      <c r="S7" s="138" t="s">
        <v>16</v>
      </c>
      <c r="T7" s="138">
        <f t="shared" ref="T7:Z7" si="7">C285</f>
        <v>10</v>
      </c>
      <c r="U7" s="138">
        <f t="shared" si="7"/>
        <v>3</v>
      </c>
      <c r="V7" s="138">
        <f t="shared" si="7"/>
        <v>6</v>
      </c>
      <c r="W7" s="138">
        <f t="shared" si="7"/>
        <v>142</v>
      </c>
      <c r="X7" s="138">
        <f t="shared" si="7"/>
        <v>142</v>
      </c>
      <c r="Y7" s="138">
        <f t="shared" si="7"/>
        <v>0</v>
      </c>
      <c r="Z7" s="139">
        <f t="shared" si="7"/>
        <v>33</v>
      </c>
      <c r="AA7" s="89"/>
      <c r="AB7" s="89"/>
    </row>
    <row r="8" spans="1:28" ht="12.75" customHeight="1" x14ac:dyDescent="0.25">
      <c r="A8" s="148"/>
      <c r="B8" s="11" t="s">
        <v>77</v>
      </c>
      <c r="C8" s="11">
        <v>1</v>
      </c>
      <c r="D8" s="11">
        <v>0</v>
      </c>
      <c r="E8" s="11">
        <v>0</v>
      </c>
      <c r="F8" s="11">
        <v>7</v>
      </c>
      <c r="G8" s="11">
        <v>0</v>
      </c>
      <c r="H8" s="11"/>
      <c r="I8" s="12">
        <v>3</v>
      </c>
      <c r="K8" s="151"/>
      <c r="O8">
        <f t="shared" si="4"/>
        <v>7</v>
      </c>
      <c r="P8">
        <f t="shared" si="5"/>
        <v>7</v>
      </c>
      <c r="R8" s="74">
        <v>5</v>
      </c>
      <c r="S8" s="75" t="s">
        <v>29</v>
      </c>
      <c r="T8" s="75">
        <f t="shared" ref="T8:Z8" si="8">C117</f>
        <v>9</v>
      </c>
      <c r="U8" s="75">
        <f t="shared" si="8"/>
        <v>5</v>
      </c>
      <c r="V8" s="75">
        <f t="shared" si="8"/>
        <v>5</v>
      </c>
      <c r="W8" s="75">
        <f t="shared" si="8"/>
        <v>155</v>
      </c>
      <c r="X8" s="75">
        <f t="shared" si="8"/>
        <v>139</v>
      </c>
      <c r="Y8" s="75">
        <f t="shared" si="8"/>
        <v>16</v>
      </c>
      <c r="Z8" s="76">
        <f t="shared" si="8"/>
        <v>32</v>
      </c>
      <c r="AA8" s="89"/>
      <c r="AB8" s="89"/>
    </row>
    <row r="9" spans="1:28" ht="12.75" customHeight="1" x14ac:dyDescent="0.25">
      <c r="A9" s="148"/>
      <c r="B9" s="11" t="s">
        <v>79</v>
      </c>
      <c r="C9" s="11">
        <v>1</v>
      </c>
      <c r="D9" s="11">
        <v>0</v>
      </c>
      <c r="E9" s="11">
        <v>0</v>
      </c>
      <c r="F9" s="11">
        <v>8</v>
      </c>
      <c r="G9" s="11">
        <v>6</v>
      </c>
      <c r="H9" s="11"/>
      <c r="I9" s="12">
        <v>3</v>
      </c>
      <c r="K9" s="151"/>
      <c r="O9">
        <f t="shared" si="4"/>
        <v>14</v>
      </c>
      <c r="P9">
        <f t="shared" si="5"/>
        <v>2</v>
      </c>
      <c r="R9" s="74">
        <v>6</v>
      </c>
      <c r="S9" s="75" t="s">
        <v>27</v>
      </c>
      <c r="T9" s="75">
        <f t="shared" ref="T9:Z9" si="9">C96</f>
        <v>9</v>
      </c>
      <c r="U9" s="75">
        <f t="shared" si="9"/>
        <v>2</v>
      </c>
      <c r="V9" s="75">
        <f t="shared" si="9"/>
        <v>9</v>
      </c>
      <c r="W9" s="75">
        <f t="shared" si="9"/>
        <v>161</v>
      </c>
      <c r="X9" s="75">
        <f t="shared" si="9"/>
        <v>147</v>
      </c>
      <c r="Y9" s="75">
        <f t="shared" si="9"/>
        <v>14</v>
      </c>
      <c r="Z9" s="76">
        <f t="shared" si="9"/>
        <v>29</v>
      </c>
      <c r="AA9" s="89"/>
      <c r="AB9" s="89"/>
    </row>
    <row r="10" spans="1:28" ht="12.75" customHeight="1" thickBot="1" x14ac:dyDescent="0.3">
      <c r="A10" s="149"/>
      <c r="B10" s="17" t="s">
        <v>39</v>
      </c>
      <c r="C10" s="17">
        <f>SUM(C5:C9)</f>
        <v>5</v>
      </c>
      <c r="D10" s="17">
        <f>SUM(D5:D9)</f>
        <v>0</v>
      </c>
      <c r="E10" s="17">
        <f>SUM(E5:E9)</f>
        <v>0</v>
      </c>
      <c r="F10" s="17">
        <f>SUM(F5:F9)</f>
        <v>37</v>
      </c>
      <c r="G10" s="17">
        <f>SUM(G5:G9)</f>
        <v>24</v>
      </c>
      <c r="H10" s="17">
        <f>SUM(F10-G10)</f>
        <v>13</v>
      </c>
      <c r="I10" s="26">
        <f>SUM(I5:I9)</f>
        <v>15</v>
      </c>
      <c r="J10" s="116">
        <f>I10</f>
        <v>15</v>
      </c>
      <c r="K10" s="152"/>
      <c r="M10">
        <f>SUM(F10:G10)</f>
        <v>61</v>
      </c>
      <c r="N10">
        <f>SUM(I10)</f>
        <v>15</v>
      </c>
      <c r="R10" s="74">
        <v>7</v>
      </c>
      <c r="S10" s="78" t="s">
        <v>12</v>
      </c>
      <c r="T10" s="78">
        <f t="shared" ref="T10:Z10" si="10">C31</f>
        <v>9</v>
      </c>
      <c r="U10" s="78">
        <f t="shared" si="10"/>
        <v>2</v>
      </c>
      <c r="V10" s="78">
        <f t="shared" si="10"/>
        <v>8</v>
      </c>
      <c r="W10" s="78">
        <f t="shared" si="10"/>
        <v>142</v>
      </c>
      <c r="X10" s="78">
        <f t="shared" si="10"/>
        <v>131</v>
      </c>
      <c r="Y10" s="78">
        <f t="shared" si="10"/>
        <v>11</v>
      </c>
      <c r="Z10" s="79">
        <f t="shared" si="10"/>
        <v>29</v>
      </c>
      <c r="AA10" s="89"/>
      <c r="AB10" s="89"/>
    </row>
    <row r="11" spans="1:28" ht="12.75" customHeight="1" thickBot="1" x14ac:dyDescent="0.3">
      <c r="A11" s="117"/>
      <c r="B11" s="117"/>
      <c r="C11" s="117"/>
      <c r="D11" s="117"/>
      <c r="E11" s="117"/>
      <c r="F11" s="117"/>
      <c r="G11" s="117"/>
      <c r="H11" s="117"/>
      <c r="I11" s="117"/>
      <c r="R11" s="74">
        <v>8</v>
      </c>
      <c r="S11" s="75" t="s">
        <v>31</v>
      </c>
      <c r="T11" s="75">
        <f t="shared" ref="T11:Z11" si="11">C138</f>
        <v>9</v>
      </c>
      <c r="U11" s="75">
        <f t="shared" si="11"/>
        <v>2</v>
      </c>
      <c r="V11" s="75">
        <f t="shared" si="11"/>
        <v>8</v>
      </c>
      <c r="W11" s="75">
        <f t="shared" si="11"/>
        <v>143</v>
      </c>
      <c r="X11" s="75">
        <f t="shared" si="11"/>
        <v>148</v>
      </c>
      <c r="Y11" s="75">
        <f t="shared" si="11"/>
        <v>-5</v>
      </c>
      <c r="Z11" s="76">
        <f t="shared" si="11"/>
        <v>29</v>
      </c>
      <c r="AA11" s="89"/>
      <c r="AB11" s="89"/>
    </row>
    <row r="12" spans="1:28" ht="12.75" customHeight="1" x14ac:dyDescent="0.25">
      <c r="A12" s="155" t="s">
        <v>12</v>
      </c>
      <c r="B12" s="7" t="s">
        <v>13</v>
      </c>
      <c r="C12" s="7">
        <v>1</v>
      </c>
      <c r="D12" s="7">
        <v>0</v>
      </c>
      <c r="E12" s="7">
        <v>0</v>
      </c>
      <c r="F12" s="7">
        <v>7</v>
      </c>
      <c r="G12" s="7">
        <v>6</v>
      </c>
      <c r="H12" s="7"/>
      <c r="I12" s="8">
        <v>3</v>
      </c>
      <c r="K12" s="150">
        <f>RANK(J31,J:J,0)</f>
        <v>6</v>
      </c>
      <c r="O12">
        <f t="shared" ref="O12:O30" si="12">SUM(F12:G12)</f>
        <v>13</v>
      </c>
      <c r="P12">
        <f t="shared" ref="P12:P164" si="13">SUM(F12-G12)</f>
        <v>1</v>
      </c>
      <c r="R12" s="74">
        <v>9</v>
      </c>
      <c r="S12" s="75" t="s">
        <v>22</v>
      </c>
      <c r="T12" s="75">
        <f t="shared" ref="T12:Z12" si="14">C53</f>
        <v>8</v>
      </c>
      <c r="U12" s="75">
        <f t="shared" si="14"/>
        <v>2</v>
      </c>
      <c r="V12" s="75">
        <f t="shared" si="14"/>
        <v>10</v>
      </c>
      <c r="W12" s="75">
        <f t="shared" si="14"/>
        <v>139</v>
      </c>
      <c r="X12" s="75">
        <f t="shared" si="14"/>
        <v>139</v>
      </c>
      <c r="Y12" s="75">
        <f t="shared" si="14"/>
        <v>0</v>
      </c>
      <c r="Z12" s="76">
        <f t="shared" si="14"/>
        <v>26</v>
      </c>
      <c r="AA12" s="89"/>
      <c r="AB12" s="89"/>
    </row>
    <row r="13" spans="1:28" ht="12.75" customHeight="1" x14ac:dyDescent="0.25">
      <c r="A13" s="156"/>
      <c r="B13" s="9" t="s">
        <v>15</v>
      </c>
      <c r="C13" s="9">
        <v>0</v>
      </c>
      <c r="D13" s="9">
        <v>0</v>
      </c>
      <c r="E13" s="9">
        <v>1</v>
      </c>
      <c r="F13" s="9">
        <v>6</v>
      </c>
      <c r="G13" s="9">
        <v>7</v>
      </c>
      <c r="H13" s="9"/>
      <c r="I13" s="10">
        <v>0</v>
      </c>
      <c r="K13" s="151"/>
      <c r="O13">
        <f t="shared" si="12"/>
        <v>13</v>
      </c>
      <c r="P13">
        <f t="shared" si="13"/>
        <v>-1</v>
      </c>
      <c r="R13" s="74">
        <v>10</v>
      </c>
      <c r="S13" s="75" t="s">
        <v>35</v>
      </c>
      <c r="T13" s="75">
        <f t="shared" ref="T13:Z13" si="15">C261</f>
        <v>8</v>
      </c>
      <c r="U13" s="75">
        <f t="shared" si="15"/>
        <v>1</v>
      </c>
      <c r="V13" s="75">
        <f t="shared" si="15"/>
        <v>11</v>
      </c>
      <c r="W13" s="75">
        <f t="shared" si="15"/>
        <v>157</v>
      </c>
      <c r="X13" s="75">
        <f t="shared" si="15"/>
        <v>164</v>
      </c>
      <c r="Y13" s="75">
        <f t="shared" si="15"/>
        <v>-7</v>
      </c>
      <c r="Z13" s="76">
        <f t="shared" si="15"/>
        <v>25</v>
      </c>
      <c r="AA13" s="89"/>
      <c r="AB13" s="89"/>
    </row>
    <row r="14" spans="1:28" ht="12.75" customHeight="1" x14ac:dyDescent="0.25">
      <c r="A14" s="156"/>
      <c r="B14" s="11" t="s">
        <v>17</v>
      </c>
      <c r="C14" s="11">
        <v>0</v>
      </c>
      <c r="D14" s="11">
        <v>0</v>
      </c>
      <c r="E14" s="11">
        <v>1</v>
      </c>
      <c r="F14" s="11">
        <v>6</v>
      </c>
      <c r="G14" s="11">
        <v>8</v>
      </c>
      <c r="H14" s="11"/>
      <c r="I14" s="10">
        <v>0</v>
      </c>
      <c r="K14" s="151"/>
      <c r="O14">
        <f t="shared" si="12"/>
        <v>14</v>
      </c>
      <c r="P14">
        <f t="shared" si="13"/>
        <v>-2</v>
      </c>
      <c r="R14" s="74">
        <v>11</v>
      </c>
      <c r="S14" s="78" t="s">
        <v>20</v>
      </c>
      <c r="T14" s="78">
        <f t="shared" ref="T14:Z14" si="16">C174</f>
        <v>7</v>
      </c>
      <c r="U14" s="78">
        <f t="shared" si="16"/>
        <v>3</v>
      </c>
      <c r="V14" s="78">
        <f t="shared" si="16"/>
        <v>2</v>
      </c>
      <c r="W14" s="78">
        <f t="shared" si="16"/>
        <v>91</v>
      </c>
      <c r="X14" s="78">
        <f t="shared" si="16"/>
        <v>82</v>
      </c>
      <c r="Y14" s="78">
        <f t="shared" si="16"/>
        <v>9</v>
      </c>
      <c r="Z14" s="79">
        <f t="shared" si="16"/>
        <v>24</v>
      </c>
      <c r="AA14" s="89"/>
      <c r="AB14" s="89"/>
    </row>
    <row r="15" spans="1:28" ht="12.75" customHeight="1" x14ac:dyDescent="0.25">
      <c r="A15" s="156"/>
      <c r="B15" s="11" t="s">
        <v>19</v>
      </c>
      <c r="C15" s="11">
        <v>1</v>
      </c>
      <c r="D15" s="11">
        <v>0</v>
      </c>
      <c r="E15" s="11">
        <v>0</v>
      </c>
      <c r="F15" s="11">
        <v>8</v>
      </c>
      <c r="G15" s="11">
        <v>5</v>
      </c>
      <c r="H15" s="11"/>
      <c r="I15" s="10">
        <v>3</v>
      </c>
      <c r="K15" s="151"/>
      <c r="O15">
        <f t="shared" si="12"/>
        <v>13</v>
      </c>
      <c r="P15">
        <f t="shared" si="13"/>
        <v>3</v>
      </c>
      <c r="R15" s="74">
        <v>12</v>
      </c>
      <c r="S15" s="75" t="s">
        <v>33</v>
      </c>
      <c r="T15" s="75">
        <f t="shared" ref="T15:Z15" si="17">C239</f>
        <v>6</v>
      </c>
      <c r="U15" s="75">
        <f t="shared" si="17"/>
        <v>3</v>
      </c>
      <c r="V15" s="75">
        <f t="shared" si="17"/>
        <v>10</v>
      </c>
      <c r="W15" s="75">
        <f t="shared" si="17"/>
        <v>121</v>
      </c>
      <c r="X15" s="75">
        <f t="shared" si="17"/>
        <v>133</v>
      </c>
      <c r="Y15" s="75">
        <f t="shared" si="17"/>
        <v>-12</v>
      </c>
      <c r="Z15" s="76">
        <f t="shared" si="17"/>
        <v>21</v>
      </c>
      <c r="AA15" s="89"/>
      <c r="AB15" s="89"/>
    </row>
    <row r="16" spans="1:28" ht="12.75" customHeight="1" x14ac:dyDescent="0.25">
      <c r="A16" s="156"/>
      <c r="B16" s="11" t="s">
        <v>21</v>
      </c>
      <c r="C16" s="11">
        <v>0</v>
      </c>
      <c r="D16" s="11">
        <v>0</v>
      </c>
      <c r="E16" s="11">
        <v>1</v>
      </c>
      <c r="F16" s="11">
        <v>6</v>
      </c>
      <c r="G16" s="11">
        <v>8</v>
      </c>
      <c r="H16" s="11"/>
      <c r="I16" s="10">
        <v>0</v>
      </c>
      <c r="K16" s="151"/>
      <c r="O16">
        <f t="shared" si="12"/>
        <v>14</v>
      </c>
      <c r="P16">
        <f t="shared" si="13"/>
        <v>-2</v>
      </c>
      <c r="R16" s="74">
        <v>13</v>
      </c>
      <c r="S16" s="75" t="s">
        <v>72</v>
      </c>
      <c r="T16" s="75">
        <f t="shared" ref="T16:Z16" si="18">C10</f>
        <v>5</v>
      </c>
      <c r="U16" s="75">
        <f t="shared" si="18"/>
        <v>0</v>
      </c>
      <c r="V16" s="75">
        <f t="shared" si="18"/>
        <v>0</v>
      </c>
      <c r="W16" s="75">
        <f t="shared" si="18"/>
        <v>37</v>
      </c>
      <c r="X16" s="75">
        <f t="shared" si="18"/>
        <v>24</v>
      </c>
      <c r="Y16" s="75">
        <f t="shared" si="18"/>
        <v>13</v>
      </c>
      <c r="Z16" s="76">
        <f t="shared" si="18"/>
        <v>15</v>
      </c>
      <c r="AA16" s="89"/>
      <c r="AB16" s="89"/>
    </row>
    <row r="17" spans="1:28" ht="12.75" customHeight="1" thickBot="1" x14ac:dyDescent="0.3">
      <c r="A17" s="156"/>
      <c r="B17" s="11" t="s">
        <v>23</v>
      </c>
      <c r="C17" s="11">
        <v>0</v>
      </c>
      <c r="D17" s="11">
        <v>0</v>
      </c>
      <c r="E17" s="11">
        <v>1</v>
      </c>
      <c r="F17" s="11">
        <v>8</v>
      </c>
      <c r="G17" s="11">
        <v>9</v>
      </c>
      <c r="H17" s="11"/>
      <c r="I17" s="10">
        <v>0</v>
      </c>
      <c r="K17" s="151"/>
      <c r="O17">
        <f t="shared" si="12"/>
        <v>17</v>
      </c>
      <c r="P17">
        <f t="shared" si="13"/>
        <v>-1</v>
      </c>
      <c r="R17" s="118">
        <v>14</v>
      </c>
      <c r="S17" s="113" t="s">
        <v>37</v>
      </c>
      <c r="T17" s="113">
        <f t="shared" ref="T17:Z17" si="19">C160</f>
        <v>3</v>
      </c>
      <c r="U17" s="113">
        <f t="shared" si="19"/>
        <v>6</v>
      </c>
      <c r="V17" s="113">
        <f t="shared" si="19"/>
        <v>11</v>
      </c>
      <c r="W17" s="113">
        <f t="shared" si="19"/>
        <v>150</v>
      </c>
      <c r="X17" s="113">
        <f t="shared" si="19"/>
        <v>179</v>
      </c>
      <c r="Y17" s="113">
        <f t="shared" si="19"/>
        <v>-29</v>
      </c>
      <c r="Z17" s="114">
        <f t="shared" si="19"/>
        <v>15</v>
      </c>
    </row>
    <row r="18" spans="1:28" ht="12.75" customHeight="1" thickBot="1" x14ac:dyDescent="0.3">
      <c r="A18" s="156"/>
      <c r="B18" s="11" t="s">
        <v>24</v>
      </c>
      <c r="C18" s="11">
        <v>0</v>
      </c>
      <c r="D18" s="11">
        <v>1</v>
      </c>
      <c r="E18" s="11">
        <v>0</v>
      </c>
      <c r="F18" s="11">
        <v>8</v>
      </c>
      <c r="G18" s="11">
        <v>8</v>
      </c>
      <c r="H18" s="11"/>
      <c r="I18" s="10">
        <v>1</v>
      </c>
      <c r="K18" s="151"/>
      <c r="O18">
        <f t="shared" si="12"/>
        <v>16</v>
      </c>
      <c r="P18">
        <f t="shared" si="13"/>
        <v>0</v>
      </c>
      <c r="R18" s="80">
        <v>15</v>
      </c>
      <c r="S18" s="145" t="s">
        <v>112</v>
      </c>
      <c r="T18" s="145">
        <f>C264</f>
        <v>0</v>
      </c>
      <c r="U18" s="145">
        <f t="shared" ref="U18:Z18" si="20">E264</f>
        <v>0</v>
      </c>
      <c r="V18" s="145">
        <f t="shared" si="20"/>
        <v>0</v>
      </c>
      <c r="W18" s="145">
        <f t="shared" si="20"/>
        <v>0</v>
      </c>
      <c r="X18" s="145">
        <f t="shared" si="20"/>
        <v>0</v>
      </c>
      <c r="Y18" s="145">
        <f t="shared" si="20"/>
        <v>0</v>
      </c>
      <c r="Z18" s="146">
        <f t="shared" si="20"/>
        <v>0</v>
      </c>
      <c r="AA18" s="110">
        <f>SUM(Z4:Z18)</f>
        <v>386</v>
      </c>
      <c r="AB18" s="55" t="b">
        <f>EXACT(AA18,I287)</f>
        <v>1</v>
      </c>
    </row>
    <row r="19" spans="1:28" ht="12.75" customHeight="1" x14ac:dyDescent="0.25">
      <c r="A19" s="156"/>
      <c r="B19" s="11" t="s">
        <v>26</v>
      </c>
      <c r="C19" s="11">
        <v>1</v>
      </c>
      <c r="D19" s="11">
        <v>0</v>
      </c>
      <c r="E19" s="11">
        <v>0</v>
      </c>
      <c r="F19" s="11">
        <v>9</v>
      </c>
      <c r="G19" s="11">
        <v>4</v>
      </c>
      <c r="H19" s="11"/>
      <c r="I19" s="10">
        <v>3</v>
      </c>
      <c r="K19" s="151"/>
      <c r="O19">
        <f t="shared" si="12"/>
        <v>13</v>
      </c>
      <c r="P19">
        <f t="shared" si="13"/>
        <v>5</v>
      </c>
    </row>
    <row r="20" spans="1:28" ht="12.75" customHeight="1" x14ac:dyDescent="0.25">
      <c r="A20" s="156"/>
      <c r="B20" s="11" t="s">
        <v>28</v>
      </c>
      <c r="C20" s="11">
        <v>0</v>
      </c>
      <c r="D20" s="11">
        <v>1</v>
      </c>
      <c r="E20" s="11">
        <v>0</v>
      </c>
      <c r="F20" s="11">
        <v>6</v>
      </c>
      <c r="G20" s="11">
        <v>6</v>
      </c>
      <c r="H20" s="11"/>
      <c r="I20" s="10">
        <v>1</v>
      </c>
      <c r="K20" s="151"/>
      <c r="O20">
        <f t="shared" si="12"/>
        <v>12</v>
      </c>
      <c r="P20">
        <f t="shared" si="13"/>
        <v>0</v>
      </c>
    </row>
    <row r="21" spans="1:28" ht="12.75" customHeight="1" x14ac:dyDescent="0.25">
      <c r="A21" s="156"/>
      <c r="B21" s="11" t="s">
        <v>30</v>
      </c>
      <c r="C21" s="11">
        <v>1</v>
      </c>
      <c r="D21" s="11">
        <v>0</v>
      </c>
      <c r="E21" s="11">
        <v>0</v>
      </c>
      <c r="F21" s="11">
        <v>15</v>
      </c>
      <c r="G21" s="11">
        <v>4</v>
      </c>
      <c r="H21" s="11"/>
      <c r="I21" s="10">
        <v>3</v>
      </c>
      <c r="K21" s="151"/>
      <c r="O21">
        <f t="shared" si="12"/>
        <v>19</v>
      </c>
      <c r="P21">
        <f t="shared" si="13"/>
        <v>11</v>
      </c>
    </row>
    <row r="22" spans="1:28" ht="12.75" customHeight="1" x14ac:dyDescent="0.25">
      <c r="A22" s="156"/>
      <c r="B22" s="11" t="s">
        <v>32</v>
      </c>
      <c r="C22" s="11">
        <v>0</v>
      </c>
      <c r="D22" s="11">
        <v>0</v>
      </c>
      <c r="E22" s="11">
        <v>1</v>
      </c>
      <c r="F22" s="11">
        <v>4</v>
      </c>
      <c r="G22" s="11">
        <v>8</v>
      </c>
      <c r="H22" s="11"/>
      <c r="I22" s="10">
        <v>0</v>
      </c>
      <c r="K22" s="151"/>
      <c r="O22">
        <f t="shared" si="12"/>
        <v>12</v>
      </c>
      <c r="P22">
        <f t="shared" si="13"/>
        <v>-4</v>
      </c>
    </row>
    <row r="23" spans="1:28" ht="12.75" customHeight="1" x14ac:dyDescent="0.25">
      <c r="A23" s="156"/>
      <c r="B23" s="11" t="s">
        <v>34</v>
      </c>
      <c r="C23" s="11">
        <v>1</v>
      </c>
      <c r="D23" s="11">
        <v>0</v>
      </c>
      <c r="E23" s="11">
        <v>0</v>
      </c>
      <c r="F23" s="11">
        <v>9</v>
      </c>
      <c r="G23" s="11">
        <v>5</v>
      </c>
      <c r="H23" s="11"/>
      <c r="I23" s="10">
        <v>3</v>
      </c>
      <c r="K23" s="151"/>
      <c r="O23">
        <f t="shared" si="12"/>
        <v>14</v>
      </c>
      <c r="P23">
        <f t="shared" si="13"/>
        <v>4</v>
      </c>
    </row>
    <row r="24" spans="1:28" ht="12.75" customHeight="1" x14ac:dyDescent="0.25">
      <c r="A24" s="156"/>
      <c r="B24" s="11" t="s">
        <v>36</v>
      </c>
      <c r="C24" s="11">
        <v>0</v>
      </c>
      <c r="D24" s="11">
        <v>0</v>
      </c>
      <c r="E24" s="11">
        <v>1</v>
      </c>
      <c r="F24" s="11">
        <v>7</v>
      </c>
      <c r="G24" s="11">
        <v>8</v>
      </c>
      <c r="H24" s="11"/>
      <c r="I24" s="10">
        <v>0</v>
      </c>
      <c r="K24" s="151"/>
      <c r="O24">
        <f t="shared" si="12"/>
        <v>15</v>
      </c>
      <c r="P24">
        <f t="shared" si="13"/>
        <v>-1</v>
      </c>
    </row>
    <row r="25" spans="1:28" ht="12.75" customHeight="1" x14ac:dyDescent="0.25">
      <c r="A25" s="156"/>
      <c r="B25" s="11" t="s">
        <v>38</v>
      </c>
      <c r="C25" s="11">
        <v>1</v>
      </c>
      <c r="D25" s="11">
        <v>0</v>
      </c>
      <c r="E25" s="11">
        <v>0</v>
      </c>
      <c r="F25" s="11">
        <v>8</v>
      </c>
      <c r="G25" s="11">
        <v>7</v>
      </c>
      <c r="H25" s="11"/>
      <c r="I25" s="10">
        <v>3</v>
      </c>
      <c r="K25" s="151"/>
      <c r="O25">
        <f t="shared" si="12"/>
        <v>15</v>
      </c>
      <c r="P25">
        <f t="shared" si="13"/>
        <v>1</v>
      </c>
    </row>
    <row r="26" spans="1:28" ht="12.75" customHeight="1" x14ac:dyDescent="0.25">
      <c r="A26" s="156"/>
      <c r="B26" s="11" t="s">
        <v>40</v>
      </c>
      <c r="C26" s="11">
        <v>1</v>
      </c>
      <c r="D26" s="11">
        <v>0</v>
      </c>
      <c r="E26" s="11">
        <v>0</v>
      </c>
      <c r="F26" s="11">
        <v>8</v>
      </c>
      <c r="G26" s="11">
        <v>6</v>
      </c>
      <c r="H26" s="11"/>
      <c r="I26" s="10">
        <v>3</v>
      </c>
      <c r="K26" s="151"/>
      <c r="O26">
        <f t="shared" si="12"/>
        <v>14</v>
      </c>
      <c r="P26">
        <f t="shared" si="13"/>
        <v>2</v>
      </c>
    </row>
    <row r="27" spans="1:28" ht="12.75" customHeight="1" x14ac:dyDescent="0.25">
      <c r="A27" s="156"/>
      <c r="B27" s="11" t="s">
        <v>71</v>
      </c>
      <c r="C27" s="11">
        <v>0</v>
      </c>
      <c r="D27" s="11">
        <v>0</v>
      </c>
      <c r="E27" s="11">
        <v>1</v>
      </c>
      <c r="F27" s="11">
        <v>6</v>
      </c>
      <c r="G27" s="11">
        <v>8</v>
      </c>
      <c r="H27" s="11"/>
      <c r="I27" s="12">
        <v>0</v>
      </c>
      <c r="K27" s="151"/>
      <c r="O27">
        <f t="shared" si="12"/>
        <v>14</v>
      </c>
      <c r="P27">
        <f t="shared" si="13"/>
        <v>-2</v>
      </c>
    </row>
    <row r="28" spans="1:28" ht="12.75" customHeight="1" x14ac:dyDescent="0.25">
      <c r="A28" s="156"/>
      <c r="B28" s="11" t="s">
        <v>74</v>
      </c>
      <c r="C28" s="11">
        <v>1</v>
      </c>
      <c r="D28" s="11">
        <v>0</v>
      </c>
      <c r="E28" s="11">
        <v>0</v>
      </c>
      <c r="F28" s="11">
        <v>7</v>
      </c>
      <c r="G28" s="11">
        <v>4</v>
      </c>
      <c r="H28" s="11"/>
      <c r="I28" s="12">
        <v>3</v>
      </c>
      <c r="K28" s="151"/>
      <c r="O28">
        <f t="shared" si="12"/>
        <v>11</v>
      </c>
      <c r="P28">
        <f t="shared" si="13"/>
        <v>3</v>
      </c>
    </row>
    <row r="29" spans="1:28" ht="12.75" customHeight="1" x14ac:dyDescent="0.25">
      <c r="A29" s="156"/>
      <c r="B29" s="11" t="s">
        <v>75</v>
      </c>
      <c r="C29" s="11">
        <v>1</v>
      </c>
      <c r="D29" s="11">
        <v>0</v>
      </c>
      <c r="E29" s="11">
        <v>0</v>
      </c>
      <c r="F29" s="11">
        <v>9</v>
      </c>
      <c r="G29" s="11">
        <v>6</v>
      </c>
      <c r="H29" s="11"/>
      <c r="I29" s="12">
        <v>3</v>
      </c>
      <c r="K29" s="151"/>
      <c r="O29">
        <f t="shared" si="12"/>
        <v>15</v>
      </c>
      <c r="P29">
        <f t="shared" si="13"/>
        <v>3</v>
      </c>
    </row>
    <row r="30" spans="1:28" ht="12.75" customHeight="1" x14ac:dyDescent="0.25">
      <c r="A30" s="156"/>
      <c r="B30" s="11" t="s">
        <v>77</v>
      </c>
      <c r="C30" s="11">
        <v>0</v>
      </c>
      <c r="D30" s="11">
        <v>0</v>
      </c>
      <c r="E30" s="11">
        <v>1</v>
      </c>
      <c r="F30" s="11">
        <v>5</v>
      </c>
      <c r="G30" s="11">
        <v>14</v>
      </c>
      <c r="H30" s="11"/>
      <c r="I30" s="12">
        <v>0</v>
      </c>
      <c r="K30" s="151"/>
      <c r="O30">
        <f t="shared" si="12"/>
        <v>19</v>
      </c>
      <c r="P30">
        <f t="shared" si="13"/>
        <v>-9</v>
      </c>
    </row>
    <row r="31" spans="1:28" ht="12.75" customHeight="1" thickBot="1" x14ac:dyDescent="0.3">
      <c r="A31" s="157"/>
      <c r="B31" s="17" t="s">
        <v>39</v>
      </c>
      <c r="C31" s="17">
        <f>SUM(C12:C30)</f>
        <v>9</v>
      </c>
      <c r="D31" s="17">
        <f>SUM(D12:D30)</f>
        <v>2</v>
      </c>
      <c r="E31" s="17">
        <f>SUM(E12:E30)</f>
        <v>8</v>
      </c>
      <c r="F31" s="17">
        <f>SUM(F12:F30)</f>
        <v>142</v>
      </c>
      <c r="G31" s="17">
        <f>SUM(G12:G30)</f>
        <v>131</v>
      </c>
      <c r="H31" s="17">
        <f>SUM(F31-G31)</f>
        <v>11</v>
      </c>
      <c r="I31" s="26">
        <f>SUM(I12:I30)</f>
        <v>29</v>
      </c>
      <c r="J31" s="116">
        <f>I31</f>
        <v>29</v>
      </c>
      <c r="K31" s="152"/>
      <c r="M31">
        <f>SUM(F31:G31)</f>
        <v>273</v>
      </c>
      <c r="N31">
        <f>SUM(I31)</f>
        <v>29</v>
      </c>
    </row>
    <row r="32" spans="1:28" ht="12.75" customHeight="1" thickBot="1" x14ac:dyDescent="0.3">
      <c r="A32" s="154"/>
      <c r="B32" s="154"/>
      <c r="C32" s="154"/>
      <c r="D32" s="154"/>
      <c r="E32" s="154"/>
      <c r="F32" s="154"/>
      <c r="G32" s="154"/>
      <c r="H32" s="154"/>
      <c r="I32" s="154"/>
    </row>
    <row r="33" spans="1:16" ht="12.75" customHeight="1" x14ac:dyDescent="0.25">
      <c r="A33" s="147" t="s">
        <v>22</v>
      </c>
      <c r="B33" s="7" t="s">
        <v>13</v>
      </c>
      <c r="C33" s="7">
        <v>0</v>
      </c>
      <c r="D33" s="7">
        <v>0</v>
      </c>
      <c r="E33" s="7">
        <v>1</v>
      </c>
      <c r="F33" s="7">
        <v>7</v>
      </c>
      <c r="G33" s="7">
        <v>8</v>
      </c>
      <c r="H33" s="7"/>
      <c r="I33" s="8">
        <v>0</v>
      </c>
      <c r="K33" s="150">
        <f>RANK(J53,J:J,0)</f>
        <v>9</v>
      </c>
      <c r="O33">
        <f t="shared" ref="O33:O52" si="21">SUM(F33:G33)</f>
        <v>15</v>
      </c>
      <c r="P33">
        <f t="shared" si="13"/>
        <v>-1</v>
      </c>
    </row>
    <row r="34" spans="1:16" ht="12.75" customHeight="1" x14ac:dyDescent="0.25">
      <c r="A34" s="148"/>
      <c r="B34" s="9" t="s">
        <v>15</v>
      </c>
      <c r="C34" s="19">
        <v>0</v>
      </c>
      <c r="D34" s="19">
        <v>1</v>
      </c>
      <c r="E34" s="19">
        <v>0</v>
      </c>
      <c r="F34" s="19">
        <v>7</v>
      </c>
      <c r="G34" s="19">
        <v>7</v>
      </c>
      <c r="H34" s="19"/>
      <c r="I34" s="20">
        <v>1</v>
      </c>
      <c r="K34" s="151"/>
      <c r="O34">
        <f t="shared" si="21"/>
        <v>14</v>
      </c>
      <c r="P34">
        <f t="shared" si="13"/>
        <v>0</v>
      </c>
    </row>
    <row r="35" spans="1:16" ht="12.75" customHeight="1" x14ac:dyDescent="0.25">
      <c r="A35" s="148"/>
      <c r="B35" s="11" t="s">
        <v>17</v>
      </c>
      <c r="C35" s="21">
        <v>0</v>
      </c>
      <c r="D35" s="21">
        <v>0</v>
      </c>
      <c r="E35" s="21">
        <v>1</v>
      </c>
      <c r="F35" s="21">
        <v>4</v>
      </c>
      <c r="G35" s="21">
        <v>5</v>
      </c>
      <c r="H35" s="21"/>
      <c r="I35" s="22">
        <v>0</v>
      </c>
      <c r="K35" s="151"/>
      <c r="O35">
        <f t="shared" si="21"/>
        <v>9</v>
      </c>
      <c r="P35">
        <f t="shared" si="13"/>
        <v>-1</v>
      </c>
    </row>
    <row r="36" spans="1:16" ht="12.75" customHeight="1" x14ac:dyDescent="0.25">
      <c r="A36" s="148"/>
      <c r="B36" s="11" t="s">
        <v>19</v>
      </c>
      <c r="C36" s="21">
        <v>1</v>
      </c>
      <c r="D36" s="21">
        <v>0</v>
      </c>
      <c r="E36" s="21">
        <v>0</v>
      </c>
      <c r="F36" s="21">
        <v>6</v>
      </c>
      <c r="G36" s="21">
        <v>5</v>
      </c>
      <c r="H36" s="21"/>
      <c r="I36" s="22">
        <v>3</v>
      </c>
      <c r="K36" s="151"/>
      <c r="O36">
        <f t="shared" si="21"/>
        <v>11</v>
      </c>
      <c r="P36">
        <f t="shared" si="13"/>
        <v>1</v>
      </c>
    </row>
    <row r="37" spans="1:16" ht="12.75" customHeight="1" x14ac:dyDescent="0.25">
      <c r="A37" s="148"/>
      <c r="B37" s="11" t="s">
        <v>21</v>
      </c>
      <c r="C37" s="21">
        <v>1</v>
      </c>
      <c r="D37" s="21">
        <v>0</v>
      </c>
      <c r="E37" s="21">
        <v>0</v>
      </c>
      <c r="F37" s="21">
        <v>8</v>
      </c>
      <c r="G37" s="21">
        <v>7</v>
      </c>
      <c r="H37" s="21"/>
      <c r="I37" s="22">
        <v>3</v>
      </c>
      <c r="K37" s="151"/>
      <c r="O37">
        <f t="shared" si="21"/>
        <v>15</v>
      </c>
      <c r="P37">
        <f t="shared" si="13"/>
        <v>1</v>
      </c>
    </row>
    <row r="38" spans="1:16" ht="12.75" customHeight="1" x14ac:dyDescent="0.25">
      <c r="A38" s="148"/>
      <c r="B38" s="11" t="s">
        <v>23</v>
      </c>
      <c r="C38" s="21">
        <v>1</v>
      </c>
      <c r="D38" s="21">
        <v>0</v>
      </c>
      <c r="E38" s="21">
        <v>0</v>
      </c>
      <c r="F38" s="21">
        <v>8</v>
      </c>
      <c r="G38" s="21">
        <v>6</v>
      </c>
      <c r="H38" s="21"/>
      <c r="I38" s="22">
        <v>3</v>
      </c>
      <c r="K38" s="151"/>
      <c r="O38">
        <f t="shared" si="21"/>
        <v>14</v>
      </c>
      <c r="P38">
        <f t="shared" si="13"/>
        <v>2</v>
      </c>
    </row>
    <row r="39" spans="1:16" ht="12.75" customHeight="1" x14ac:dyDescent="0.25">
      <c r="A39" s="148"/>
      <c r="B39" s="11" t="s">
        <v>24</v>
      </c>
      <c r="C39" s="21">
        <v>0</v>
      </c>
      <c r="D39" s="21">
        <v>0</v>
      </c>
      <c r="E39" s="21">
        <v>1</v>
      </c>
      <c r="F39" s="21">
        <v>5</v>
      </c>
      <c r="G39" s="21">
        <v>7</v>
      </c>
      <c r="H39" s="21"/>
      <c r="I39" s="22">
        <v>0</v>
      </c>
      <c r="K39" s="151"/>
      <c r="O39">
        <f t="shared" si="21"/>
        <v>12</v>
      </c>
      <c r="P39">
        <f t="shared" si="13"/>
        <v>-2</v>
      </c>
    </row>
    <row r="40" spans="1:16" ht="12.75" customHeight="1" x14ac:dyDescent="0.25">
      <c r="A40" s="148"/>
      <c r="B40" s="11" t="s">
        <v>26</v>
      </c>
      <c r="C40" s="21">
        <v>1</v>
      </c>
      <c r="D40" s="21">
        <v>0</v>
      </c>
      <c r="E40" s="21">
        <v>0</v>
      </c>
      <c r="F40" s="21">
        <v>9</v>
      </c>
      <c r="G40" s="21">
        <v>6</v>
      </c>
      <c r="H40" s="21"/>
      <c r="I40" s="22">
        <v>3</v>
      </c>
      <c r="K40" s="151"/>
      <c r="O40">
        <f t="shared" si="21"/>
        <v>15</v>
      </c>
      <c r="P40">
        <f t="shared" si="13"/>
        <v>3</v>
      </c>
    </row>
    <row r="41" spans="1:16" ht="12.75" customHeight="1" x14ac:dyDescent="0.25">
      <c r="A41" s="148"/>
      <c r="B41" s="11" t="s">
        <v>28</v>
      </c>
      <c r="C41" s="21">
        <v>0</v>
      </c>
      <c r="D41" s="21">
        <v>0</v>
      </c>
      <c r="E41" s="21">
        <v>1</v>
      </c>
      <c r="F41" s="21">
        <v>6</v>
      </c>
      <c r="G41" s="21">
        <v>12</v>
      </c>
      <c r="H41" s="21"/>
      <c r="I41" s="22">
        <v>0</v>
      </c>
      <c r="K41" s="151"/>
      <c r="O41">
        <f t="shared" si="21"/>
        <v>18</v>
      </c>
      <c r="P41">
        <f t="shared" si="13"/>
        <v>-6</v>
      </c>
    </row>
    <row r="42" spans="1:16" ht="12.75" customHeight="1" x14ac:dyDescent="0.25">
      <c r="A42" s="148"/>
      <c r="B42" s="11" t="s">
        <v>30</v>
      </c>
      <c r="C42" s="21">
        <v>1</v>
      </c>
      <c r="D42" s="21">
        <v>0</v>
      </c>
      <c r="E42" s="21">
        <v>0</v>
      </c>
      <c r="F42" s="21">
        <v>9</v>
      </c>
      <c r="G42" s="21">
        <v>7</v>
      </c>
      <c r="H42" s="21"/>
      <c r="I42" s="22">
        <v>3</v>
      </c>
      <c r="K42" s="151"/>
      <c r="O42">
        <f t="shared" si="21"/>
        <v>16</v>
      </c>
      <c r="P42">
        <f t="shared" si="13"/>
        <v>2</v>
      </c>
    </row>
    <row r="43" spans="1:16" ht="12.75" customHeight="1" x14ac:dyDescent="0.25">
      <c r="A43" s="148"/>
      <c r="B43" s="11" t="s">
        <v>32</v>
      </c>
      <c r="C43" s="21">
        <v>1</v>
      </c>
      <c r="D43" s="21">
        <v>0</v>
      </c>
      <c r="E43" s="21">
        <v>0</v>
      </c>
      <c r="F43" s="21">
        <v>9</v>
      </c>
      <c r="G43" s="21">
        <v>6</v>
      </c>
      <c r="H43" s="21"/>
      <c r="I43" s="22">
        <v>3</v>
      </c>
      <c r="K43" s="151"/>
      <c r="O43">
        <f t="shared" si="21"/>
        <v>15</v>
      </c>
      <c r="P43">
        <f t="shared" si="13"/>
        <v>3</v>
      </c>
    </row>
    <row r="44" spans="1:16" ht="12.75" customHeight="1" x14ac:dyDescent="0.25">
      <c r="A44" s="148"/>
      <c r="B44" s="11" t="s">
        <v>34</v>
      </c>
      <c r="C44" s="21">
        <v>0</v>
      </c>
      <c r="D44" s="21">
        <v>0</v>
      </c>
      <c r="E44" s="21">
        <v>1</v>
      </c>
      <c r="F44" s="21">
        <v>6</v>
      </c>
      <c r="G44" s="21">
        <v>7</v>
      </c>
      <c r="H44" s="21"/>
      <c r="I44" s="22">
        <v>0</v>
      </c>
      <c r="K44" s="151"/>
      <c r="O44">
        <f t="shared" si="21"/>
        <v>13</v>
      </c>
      <c r="P44">
        <f t="shared" si="13"/>
        <v>-1</v>
      </c>
    </row>
    <row r="45" spans="1:16" ht="12.75" customHeight="1" x14ac:dyDescent="0.25">
      <c r="A45" s="148"/>
      <c r="B45" s="11" t="s">
        <v>36</v>
      </c>
      <c r="C45" s="21">
        <v>0</v>
      </c>
      <c r="D45" s="21">
        <v>0</v>
      </c>
      <c r="E45" s="21">
        <v>1</v>
      </c>
      <c r="F45" s="21">
        <v>6</v>
      </c>
      <c r="G45" s="21">
        <v>8</v>
      </c>
      <c r="H45" s="21"/>
      <c r="I45" s="22">
        <v>0</v>
      </c>
      <c r="K45" s="151"/>
      <c r="O45">
        <f t="shared" si="21"/>
        <v>14</v>
      </c>
      <c r="P45">
        <f t="shared" si="13"/>
        <v>-2</v>
      </c>
    </row>
    <row r="46" spans="1:16" ht="12.75" customHeight="1" x14ac:dyDescent="0.25">
      <c r="A46" s="148"/>
      <c r="B46" s="11" t="s">
        <v>38</v>
      </c>
      <c r="C46" s="21">
        <v>0</v>
      </c>
      <c r="D46" s="21">
        <v>1</v>
      </c>
      <c r="E46" s="21">
        <v>0</v>
      </c>
      <c r="F46" s="21">
        <v>6</v>
      </c>
      <c r="G46" s="21">
        <v>6</v>
      </c>
      <c r="H46" s="21"/>
      <c r="I46" s="22">
        <v>1</v>
      </c>
      <c r="K46" s="151"/>
      <c r="O46">
        <f t="shared" si="21"/>
        <v>12</v>
      </c>
      <c r="P46">
        <f t="shared" si="13"/>
        <v>0</v>
      </c>
    </row>
    <row r="47" spans="1:16" ht="12.75" customHeight="1" x14ac:dyDescent="0.25">
      <c r="A47" s="148"/>
      <c r="B47" s="11" t="s">
        <v>40</v>
      </c>
      <c r="C47" s="21">
        <v>1</v>
      </c>
      <c r="D47" s="21">
        <v>0</v>
      </c>
      <c r="E47" s="21">
        <v>0</v>
      </c>
      <c r="F47" s="21">
        <v>9</v>
      </c>
      <c r="G47" s="21">
        <v>4</v>
      </c>
      <c r="H47" s="21"/>
      <c r="I47" s="22">
        <v>3</v>
      </c>
      <c r="K47" s="151"/>
      <c r="O47">
        <f t="shared" si="21"/>
        <v>13</v>
      </c>
      <c r="P47">
        <f t="shared" si="13"/>
        <v>5</v>
      </c>
    </row>
    <row r="48" spans="1:16" ht="12.75" customHeight="1" x14ac:dyDescent="0.25">
      <c r="A48" s="148"/>
      <c r="B48" s="11" t="s">
        <v>71</v>
      </c>
      <c r="C48" s="21">
        <v>1</v>
      </c>
      <c r="D48" s="21">
        <v>0</v>
      </c>
      <c r="E48" s="21">
        <v>0</v>
      </c>
      <c r="F48" s="21">
        <v>9</v>
      </c>
      <c r="G48" s="21">
        <v>6</v>
      </c>
      <c r="H48" s="21"/>
      <c r="I48" s="22">
        <v>3</v>
      </c>
      <c r="K48" s="151"/>
      <c r="O48">
        <f t="shared" si="21"/>
        <v>15</v>
      </c>
      <c r="P48">
        <f t="shared" si="13"/>
        <v>3</v>
      </c>
    </row>
    <row r="49" spans="1:16" ht="12.75" customHeight="1" x14ac:dyDescent="0.25">
      <c r="A49" s="148"/>
      <c r="B49" s="11" t="s">
        <v>74</v>
      </c>
      <c r="C49" s="21">
        <v>0</v>
      </c>
      <c r="D49" s="21">
        <v>0</v>
      </c>
      <c r="E49" s="21">
        <v>1</v>
      </c>
      <c r="F49" s="21">
        <v>7</v>
      </c>
      <c r="G49" s="21">
        <v>9</v>
      </c>
      <c r="H49" s="21"/>
      <c r="I49" s="22">
        <v>0</v>
      </c>
      <c r="K49" s="151"/>
      <c r="O49">
        <f t="shared" si="21"/>
        <v>16</v>
      </c>
      <c r="P49">
        <f t="shared" si="13"/>
        <v>-2</v>
      </c>
    </row>
    <row r="50" spans="1:16" ht="12.75" customHeight="1" x14ac:dyDescent="0.25">
      <c r="A50" s="148"/>
      <c r="B50" s="11" t="s">
        <v>75</v>
      </c>
      <c r="C50" s="21">
        <v>0</v>
      </c>
      <c r="D50" s="21">
        <v>0</v>
      </c>
      <c r="E50" s="21">
        <v>1</v>
      </c>
      <c r="F50" s="21">
        <v>6</v>
      </c>
      <c r="G50" s="21">
        <v>7</v>
      </c>
      <c r="H50" s="21"/>
      <c r="I50" s="22">
        <v>0</v>
      </c>
      <c r="K50" s="151"/>
      <c r="O50">
        <f t="shared" si="21"/>
        <v>13</v>
      </c>
      <c r="P50">
        <f t="shared" si="13"/>
        <v>-1</v>
      </c>
    </row>
    <row r="51" spans="1:16" ht="12.75" customHeight="1" x14ac:dyDescent="0.25">
      <c r="A51" s="148"/>
      <c r="B51" s="11" t="s">
        <v>77</v>
      </c>
      <c r="C51" s="21">
        <v>0</v>
      </c>
      <c r="D51" s="21">
        <v>0</v>
      </c>
      <c r="E51" s="21">
        <v>1</v>
      </c>
      <c r="F51" s="21">
        <v>6</v>
      </c>
      <c r="G51" s="21">
        <v>7</v>
      </c>
      <c r="H51" s="21"/>
      <c r="I51" s="22">
        <v>0</v>
      </c>
      <c r="K51" s="151"/>
      <c r="O51">
        <f t="shared" si="21"/>
        <v>13</v>
      </c>
      <c r="P51">
        <f t="shared" si="13"/>
        <v>-1</v>
      </c>
    </row>
    <row r="52" spans="1:16" ht="12.75" customHeight="1" x14ac:dyDescent="0.25">
      <c r="A52" s="148"/>
      <c r="B52" s="11" t="s">
        <v>79</v>
      </c>
      <c r="C52" s="21">
        <v>0</v>
      </c>
      <c r="D52" s="21">
        <v>0</v>
      </c>
      <c r="E52" s="21">
        <v>1</v>
      </c>
      <c r="F52" s="21">
        <v>6</v>
      </c>
      <c r="G52" s="21">
        <v>9</v>
      </c>
      <c r="H52" s="21"/>
      <c r="I52" s="22">
        <v>0</v>
      </c>
      <c r="K52" s="151"/>
      <c r="O52">
        <f t="shared" si="21"/>
        <v>15</v>
      </c>
      <c r="P52">
        <f t="shared" si="13"/>
        <v>-3</v>
      </c>
    </row>
    <row r="53" spans="1:16" ht="12.75" customHeight="1" thickBot="1" x14ac:dyDescent="0.3">
      <c r="A53" s="149"/>
      <c r="B53" s="17" t="s">
        <v>39</v>
      </c>
      <c r="C53" s="17">
        <f>SUM(C33:C52)</f>
        <v>8</v>
      </c>
      <c r="D53" s="17">
        <f>SUM(D33:D52)</f>
        <v>2</v>
      </c>
      <c r="E53" s="17">
        <f>SUM(E33:E52)</f>
        <v>10</v>
      </c>
      <c r="F53" s="17">
        <f>SUM(F33:F52)</f>
        <v>139</v>
      </c>
      <c r="G53" s="17">
        <f>SUM(G33:G52)</f>
        <v>139</v>
      </c>
      <c r="H53" s="17">
        <f>SUM(F53-G53)</f>
        <v>0</v>
      </c>
      <c r="I53" s="26">
        <f>SUM(I33:I52)</f>
        <v>26</v>
      </c>
      <c r="J53" s="116">
        <f>I53</f>
        <v>26</v>
      </c>
      <c r="K53" s="152"/>
      <c r="M53">
        <f>SUM(F53:G53)</f>
        <v>278</v>
      </c>
      <c r="N53">
        <f>SUM(I53)</f>
        <v>26</v>
      </c>
    </row>
    <row r="54" spans="1:16" ht="12.75" customHeight="1" thickBot="1" x14ac:dyDescent="0.3">
      <c r="A54" s="154"/>
      <c r="B54" s="154"/>
      <c r="C54" s="154"/>
      <c r="D54" s="154"/>
      <c r="E54" s="154"/>
      <c r="F54" s="154"/>
      <c r="G54" s="154"/>
      <c r="H54" s="154"/>
      <c r="I54" s="154"/>
    </row>
    <row r="55" spans="1:16" ht="12.75" customHeight="1" x14ac:dyDescent="0.25">
      <c r="A55" s="147" t="s">
        <v>18</v>
      </c>
      <c r="B55" s="7" t="s">
        <v>13</v>
      </c>
      <c r="C55" s="7">
        <v>1</v>
      </c>
      <c r="D55" s="7">
        <v>0</v>
      </c>
      <c r="E55" s="7">
        <v>0</v>
      </c>
      <c r="F55" s="7">
        <v>7</v>
      </c>
      <c r="G55" s="7">
        <v>4</v>
      </c>
      <c r="H55" s="7"/>
      <c r="I55" s="8">
        <v>3</v>
      </c>
      <c r="K55" s="150">
        <f>RANK(J74,J:J,0)</f>
        <v>2</v>
      </c>
      <c r="O55">
        <f t="shared" ref="O55:O73" si="22">SUM(F55:G55)</f>
        <v>11</v>
      </c>
      <c r="P55">
        <f t="shared" si="13"/>
        <v>3</v>
      </c>
    </row>
    <row r="56" spans="1:16" ht="12.75" customHeight="1" x14ac:dyDescent="0.25">
      <c r="A56" s="148"/>
      <c r="B56" s="9" t="s">
        <v>15</v>
      </c>
      <c r="C56" s="9">
        <v>0</v>
      </c>
      <c r="D56" s="9">
        <v>1</v>
      </c>
      <c r="E56" s="9">
        <v>0</v>
      </c>
      <c r="F56" s="9">
        <v>8</v>
      </c>
      <c r="G56" s="9">
        <v>8</v>
      </c>
      <c r="H56" s="9"/>
      <c r="I56" s="10">
        <v>1</v>
      </c>
      <c r="K56" s="151"/>
      <c r="O56">
        <f t="shared" si="22"/>
        <v>16</v>
      </c>
      <c r="P56">
        <f t="shared" si="13"/>
        <v>0</v>
      </c>
    </row>
    <row r="57" spans="1:16" ht="12.75" customHeight="1" x14ac:dyDescent="0.25">
      <c r="A57" s="148"/>
      <c r="B57" s="11" t="s">
        <v>17</v>
      </c>
      <c r="C57" s="11">
        <v>0</v>
      </c>
      <c r="D57" s="11">
        <v>0</v>
      </c>
      <c r="E57" s="11">
        <v>1</v>
      </c>
      <c r="F57" s="11">
        <v>6</v>
      </c>
      <c r="G57" s="11">
        <v>9</v>
      </c>
      <c r="H57" s="11"/>
      <c r="I57" s="12">
        <v>0</v>
      </c>
      <c r="K57" s="151"/>
      <c r="O57">
        <f t="shared" si="22"/>
        <v>15</v>
      </c>
      <c r="P57">
        <f t="shared" si="13"/>
        <v>-3</v>
      </c>
    </row>
    <row r="58" spans="1:16" ht="12.75" customHeight="1" x14ac:dyDescent="0.25">
      <c r="A58" s="148"/>
      <c r="B58" s="11" t="s">
        <v>19</v>
      </c>
      <c r="C58" s="11">
        <v>1</v>
      </c>
      <c r="D58" s="11">
        <v>0</v>
      </c>
      <c r="E58" s="11">
        <v>0</v>
      </c>
      <c r="F58" s="11">
        <v>8</v>
      </c>
      <c r="G58" s="11">
        <v>6</v>
      </c>
      <c r="H58" s="24"/>
      <c r="I58" s="12">
        <v>3</v>
      </c>
      <c r="K58" s="151"/>
      <c r="O58">
        <f t="shared" si="22"/>
        <v>14</v>
      </c>
      <c r="P58">
        <f t="shared" si="13"/>
        <v>2</v>
      </c>
    </row>
    <row r="59" spans="1:16" ht="12.75" customHeight="1" x14ac:dyDescent="0.25">
      <c r="A59" s="148"/>
      <c r="B59" s="11" t="s">
        <v>21</v>
      </c>
      <c r="C59" s="11">
        <v>1</v>
      </c>
      <c r="D59" s="11">
        <v>0</v>
      </c>
      <c r="E59" s="11">
        <v>0</v>
      </c>
      <c r="F59" s="11">
        <v>14</v>
      </c>
      <c r="G59" s="11">
        <v>7</v>
      </c>
      <c r="H59" s="24"/>
      <c r="I59" s="12">
        <v>3</v>
      </c>
      <c r="K59" s="151"/>
      <c r="O59">
        <f t="shared" si="22"/>
        <v>21</v>
      </c>
      <c r="P59">
        <f t="shared" si="13"/>
        <v>7</v>
      </c>
    </row>
    <row r="60" spans="1:16" ht="12.75" customHeight="1" x14ac:dyDescent="0.25">
      <c r="A60" s="148"/>
      <c r="B60" s="11" t="s">
        <v>23</v>
      </c>
      <c r="C60" s="11">
        <v>1</v>
      </c>
      <c r="D60" s="11">
        <v>0</v>
      </c>
      <c r="E60" s="11">
        <v>0</v>
      </c>
      <c r="F60" s="11">
        <v>9</v>
      </c>
      <c r="G60" s="11">
        <v>4</v>
      </c>
      <c r="H60" s="24"/>
      <c r="I60" s="12">
        <v>3</v>
      </c>
      <c r="K60" s="151"/>
      <c r="O60">
        <f t="shared" si="22"/>
        <v>13</v>
      </c>
      <c r="P60">
        <f t="shared" si="13"/>
        <v>5</v>
      </c>
    </row>
    <row r="61" spans="1:16" ht="12.75" customHeight="1" x14ac:dyDescent="0.25">
      <c r="A61" s="148"/>
      <c r="B61" s="11" t="s">
        <v>24</v>
      </c>
      <c r="C61" s="11">
        <v>1</v>
      </c>
      <c r="D61" s="11">
        <v>0</v>
      </c>
      <c r="E61" s="11">
        <v>0</v>
      </c>
      <c r="F61" s="11">
        <v>9</v>
      </c>
      <c r="G61" s="11">
        <v>8</v>
      </c>
      <c r="H61" s="24"/>
      <c r="I61" s="12">
        <v>3</v>
      </c>
      <c r="K61" s="151"/>
      <c r="O61">
        <f t="shared" si="22"/>
        <v>17</v>
      </c>
      <c r="P61">
        <f t="shared" si="13"/>
        <v>1</v>
      </c>
    </row>
    <row r="62" spans="1:16" ht="12.75" customHeight="1" x14ac:dyDescent="0.25">
      <c r="A62" s="148"/>
      <c r="B62" s="11" t="s">
        <v>26</v>
      </c>
      <c r="C62" s="11">
        <v>1</v>
      </c>
      <c r="D62" s="11">
        <v>0</v>
      </c>
      <c r="E62" s="11">
        <v>0</v>
      </c>
      <c r="F62" s="11">
        <v>8</v>
      </c>
      <c r="G62" s="11">
        <v>7</v>
      </c>
      <c r="H62" s="24"/>
      <c r="I62" s="12">
        <v>3</v>
      </c>
      <c r="K62" s="151"/>
      <c r="O62">
        <f t="shared" si="22"/>
        <v>15</v>
      </c>
      <c r="P62">
        <f t="shared" si="13"/>
        <v>1</v>
      </c>
    </row>
    <row r="63" spans="1:16" ht="12.75" customHeight="1" x14ac:dyDescent="0.25">
      <c r="A63" s="148"/>
      <c r="B63" s="11" t="s">
        <v>28</v>
      </c>
      <c r="C63" s="11">
        <v>0</v>
      </c>
      <c r="D63" s="11">
        <v>1</v>
      </c>
      <c r="E63" s="11">
        <v>0</v>
      </c>
      <c r="F63" s="11">
        <v>7</v>
      </c>
      <c r="G63" s="11">
        <v>7</v>
      </c>
      <c r="H63" s="24"/>
      <c r="I63" s="12">
        <v>1</v>
      </c>
      <c r="K63" s="151"/>
      <c r="O63">
        <f t="shared" si="22"/>
        <v>14</v>
      </c>
      <c r="P63">
        <f t="shared" si="13"/>
        <v>0</v>
      </c>
    </row>
    <row r="64" spans="1:16" ht="12.75" customHeight="1" x14ac:dyDescent="0.25">
      <c r="A64" s="148"/>
      <c r="B64" s="11" t="s">
        <v>30</v>
      </c>
      <c r="C64" s="11">
        <v>0</v>
      </c>
      <c r="D64" s="11">
        <v>0</v>
      </c>
      <c r="E64" s="11">
        <v>1</v>
      </c>
      <c r="F64" s="11">
        <v>4</v>
      </c>
      <c r="G64" s="11">
        <v>7</v>
      </c>
      <c r="H64" s="24"/>
      <c r="I64" s="12">
        <v>0</v>
      </c>
      <c r="K64" s="151"/>
      <c r="O64">
        <f t="shared" si="22"/>
        <v>11</v>
      </c>
      <c r="P64">
        <f t="shared" si="13"/>
        <v>-3</v>
      </c>
    </row>
    <row r="65" spans="1:16" ht="12.75" customHeight="1" x14ac:dyDescent="0.25">
      <c r="A65" s="148"/>
      <c r="B65" s="11" t="s">
        <v>32</v>
      </c>
      <c r="C65" s="11">
        <v>0</v>
      </c>
      <c r="D65" s="11">
        <v>1</v>
      </c>
      <c r="E65" s="11">
        <v>0</v>
      </c>
      <c r="F65" s="11">
        <v>7</v>
      </c>
      <c r="G65" s="11">
        <v>7</v>
      </c>
      <c r="H65" s="24"/>
      <c r="I65" s="12">
        <v>1</v>
      </c>
      <c r="K65" s="151"/>
      <c r="O65">
        <f t="shared" si="22"/>
        <v>14</v>
      </c>
      <c r="P65">
        <f t="shared" si="13"/>
        <v>0</v>
      </c>
    </row>
    <row r="66" spans="1:16" ht="12.75" customHeight="1" x14ac:dyDescent="0.25">
      <c r="A66" s="148"/>
      <c r="B66" s="11" t="s">
        <v>34</v>
      </c>
      <c r="C66" s="11">
        <v>0</v>
      </c>
      <c r="D66" s="11">
        <v>1</v>
      </c>
      <c r="E66" s="11">
        <v>0</v>
      </c>
      <c r="F66" s="11">
        <v>6</v>
      </c>
      <c r="G66" s="11">
        <v>6</v>
      </c>
      <c r="H66" s="24"/>
      <c r="I66" s="12">
        <v>1</v>
      </c>
      <c r="K66" s="151"/>
      <c r="O66">
        <f t="shared" si="22"/>
        <v>12</v>
      </c>
      <c r="P66">
        <f t="shared" si="13"/>
        <v>0</v>
      </c>
    </row>
    <row r="67" spans="1:16" ht="12.75" customHeight="1" x14ac:dyDescent="0.25">
      <c r="A67" s="148"/>
      <c r="B67" s="11" t="s">
        <v>36</v>
      </c>
      <c r="C67" s="11">
        <v>1</v>
      </c>
      <c r="D67" s="11">
        <v>0</v>
      </c>
      <c r="E67" s="11">
        <v>0</v>
      </c>
      <c r="F67" s="11">
        <v>8</v>
      </c>
      <c r="G67" s="11">
        <v>7</v>
      </c>
      <c r="H67" s="24"/>
      <c r="I67" s="12">
        <v>3</v>
      </c>
      <c r="K67" s="151"/>
      <c r="O67">
        <f t="shared" si="22"/>
        <v>15</v>
      </c>
      <c r="P67">
        <f t="shared" si="13"/>
        <v>1</v>
      </c>
    </row>
    <row r="68" spans="1:16" ht="12.75" customHeight="1" x14ac:dyDescent="0.25">
      <c r="A68" s="148"/>
      <c r="B68" s="11" t="s">
        <v>38</v>
      </c>
      <c r="C68" s="11">
        <v>0</v>
      </c>
      <c r="D68" s="11">
        <v>0</v>
      </c>
      <c r="E68" s="11">
        <v>1</v>
      </c>
      <c r="F68" s="11">
        <v>7</v>
      </c>
      <c r="G68" s="11">
        <v>12</v>
      </c>
      <c r="H68" s="24"/>
      <c r="I68" s="12">
        <v>0</v>
      </c>
      <c r="K68" s="151"/>
      <c r="O68">
        <f t="shared" si="22"/>
        <v>19</v>
      </c>
      <c r="P68">
        <f t="shared" si="13"/>
        <v>-5</v>
      </c>
    </row>
    <row r="69" spans="1:16" ht="12.75" customHeight="1" x14ac:dyDescent="0.25">
      <c r="A69" s="148"/>
      <c r="B69" s="11" t="s">
        <v>40</v>
      </c>
      <c r="C69" s="11">
        <v>0</v>
      </c>
      <c r="D69" s="11">
        <v>0</v>
      </c>
      <c r="E69" s="11">
        <v>1</v>
      </c>
      <c r="F69" s="11">
        <v>7</v>
      </c>
      <c r="G69" s="11">
        <v>8</v>
      </c>
      <c r="H69" s="24"/>
      <c r="I69" s="12">
        <v>0</v>
      </c>
      <c r="K69" s="151"/>
      <c r="O69">
        <f t="shared" si="22"/>
        <v>15</v>
      </c>
      <c r="P69">
        <f t="shared" si="13"/>
        <v>-1</v>
      </c>
    </row>
    <row r="70" spans="1:16" ht="12.75" customHeight="1" x14ac:dyDescent="0.25">
      <c r="A70" s="148"/>
      <c r="B70" s="11" t="s">
        <v>71</v>
      </c>
      <c r="C70" s="11">
        <v>1</v>
      </c>
      <c r="D70" s="11">
        <v>0</v>
      </c>
      <c r="E70" s="11">
        <v>0</v>
      </c>
      <c r="F70" s="11">
        <v>12</v>
      </c>
      <c r="G70" s="11">
        <v>7</v>
      </c>
      <c r="H70" s="24"/>
      <c r="I70" s="12">
        <v>3</v>
      </c>
      <c r="K70" s="151"/>
      <c r="O70">
        <f t="shared" si="22"/>
        <v>19</v>
      </c>
      <c r="P70">
        <f t="shared" si="13"/>
        <v>5</v>
      </c>
    </row>
    <row r="71" spans="1:16" ht="12.75" customHeight="1" x14ac:dyDescent="0.25">
      <c r="A71" s="148"/>
      <c r="B71" s="11" t="s">
        <v>74</v>
      </c>
      <c r="C71" s="57">
        <v>0</v>
      </c>
      <c r="D71" s="57">
        <v>1</v>
      </c>
      <c r="E71" s="57">
        <v>0</v>
      </c>
      <c r="F71" s="57">
        <v>1</v>
      </c>
      <c r="G71" s="57">
        <v>1</v>
      </c>
      <c r="H71" s="57"/>
      <c r="I71" s="62">
        <v>1</v>
      </c>
      <c r="K71" s="151"/>
      <c r="L71" s="91" t="s">
        <v>61</v>
      </c>
      <c r="O71">
        <f t="shared" si="22"/>
        <v>2</v>
      </c>
      <c r="P71">
        <f t="shared" si="13"/>
        <v>0</v>
      </c>
    </row>
    <row r="72" spans="1:16" ht="12.75" customHeight="1" x14ac:dyDescent="0.25">
      <c r="A72" s="148"/>
      <c r="B72" s="11" t="s">
        <v>75</v>
      </c>
      <c r="C72" s="11">
        <v>1</v>
      </c>
      <c r="D72" s="11">
        <v>0</v>
      </c>
      <c r="E72" s="11">
        <v>0</v>
      </c>
      <c r="F72" s="11">
        <v>6</v>
      </c>
      <c r="G72" s="11">
        <v>5</v>
      </c>
      <c r="H72" s="24"/>
      <c r="I72" s="12">
        <v>3</v>
      </c>
      <c r="K72" s="151"/>
      <c r="L72" s="90"/>
      <c r="O72">
        <f t="shared" si="22"/>
        <v>11</v>
      </c>
      <c r="P72">
        <f t="shared" si="13"/>
        <v>1</v>
      </c>
    </row>
    <row r="73" spans="1:16" ht="12.75" customHeight="1" x14ac:dyDescent="0.25">
      <c r="A73" s="148"/>
      <c r="B73" s="11" t="s">
        <v>77</v>
      </c>
      <c r="C73" s="11">
        <v>1</v>
      </c>
      <c r="D73" s="11">
        <v>0</v>
      </c>
      <c r="E73" s="11">
        <v>0</v>
      </c>
      <c r="F73" s="11">
        <v>8</v>
      </c>
      <c r="G73" s="11">
        <v>6</v>
      </c>
      <c r="H73" s="24"/>
      <c r="I73" s="12">
        <v>3</v>
      </c>
      <c r="K73" s="151"/>
      <c r="L73" s="90"/>
      <c r="O73">
        <f t="shared" si="22"/>
        <v>14</v>
      </c>
      <c r="P73">
        <f t="shared" si="13"/>
        <v>2</v>
      </c>
    </row>
    <row r="74" spans="1:16" ht="12.75" customHeight="1" thickBot="1" x14ac:dyDescent="0.3">
      <c r="A74" s="149"/>
      <c r="B74" s="17" t="s">
        <v>39</v>
      </c>
      <c r="C74" s="17">
        <f>SUM(C55:C73)</f>
        <v>10</v>
      </c>
      <c r="D74" s="17">
        <f>SUM(D55:D73)</f>
        <v>5</v>
      </c>
      <c r="E74" s="17">
        <f>SUM(E55:E73)</f>
        <v>4</v>
      </c>
      <c r="F74" s="17">
        <f>SUM(F55:F73)</f>
        <v>142</v>
      </c>
      <c r="G74" s="17">
        <f>SUM(G55:G73)</f>
        <v>126</v>
      </c>
      <c r="H74" s="25">
        <f>SUM(F74-G74)</f>
        <v>16</v>
      </c>
      <c r="I74" s="26">
        <f>SUM(I55:I73)</f>
        <v>35</v>
      </c>
      <c r="J74" s="18">
        <f>I74</f>
        <v>35</v>
      </c>
      <c r="K74" s="152"/>
      <c r="M74">
        <f>SUM(F74:G74)</f>
        <v>268</v>
      </c>
      <c r="N74">
        <f>SUM(I74)</f>
        <v>35</v>
      </c>
    </row>
    <row r="75" spans="1:16" ht="12.75" customHeight="1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6" ht="12.75" customHeight="1" x14ac:dyDescent="0.25">
      <c r="A76" s="147" t="s">
        <v>27</v>
      </c>
      <c r="B76" s="7" t="s">
        <v>13</v>
      </c>
      <c r="C76" s="7">
        <v>1</v>
      </c>
      <c r="D76" s="7">
        <v>0</v>
      </c>
      <c r="E76" s="7">
        <v>0</v>
      </c>
      <c r="F76" s="7">
        <v>8</v>
      </c>
      <c r="G76" s="7">
        <v>6</v>
      </c>
      <c r="H76" s="7"/>
      <c r="I76" s="8">
        <v>3</v>
      </c>
      <c r="K76" s="150">
        <f>RANK(J96,J:J,0)</f>
        <v>6</v>
      </c>
      <c r="O76">
        <f t="shared" ref="O76:O95" si="23">SUM(F76:G76)</f>
        <v>14</v>
      </c>
      <c r="P76">
        <f t="shared" si="13"/>
        <v>2</v>
      </c>
    </row>
    <row r="77" spans="1:16" ht="12.75" customHeight="1" x14ac:dyDescent="0.25">
      <c r="A77" s="148"/>
      <c r="B77" s="9" t="s">
        <v>15</v>
      </c>
      <c r="C77" s="9">
        <v>0</v>
      </c>
      <c r="D77" s="9">
        <v>0</v>
      </c>
      <c r="E77" s="9">
        <v>1</v>
      </c>
      <c r="F77" s="9">
        <v>7</v>
      </c>
      <c r="G77" s="9">
        <v>8</v>
      </c>
      <c r="H77" s="9"/>
      <c r="I77" s="10">
        <v>0</v>
      </c>
      <c r="K77" s="151"/>
      <c r="O77">
        <f t="shared" si="23"/>
        <v>15</v>
      </c>
      <c r="P77">
        <f t="shared" si="13"/>
        <v>-1</v>
      </c>
    </row>
    <row r="78" spans="1:16" ht="12.75" customHeight="1" x14ac:dyDescent="0.25">
      <c r="A78" s="148"/>
      <c r="B78" s="11" t="s">
        <v>17</v>
      </c>
      <c r="C78" s="11">
        <v>0</v>
      </c>
      <c r="D78" s="11">
        <v>0</v>
      </c>
      <c r="E78" s="11">
        <v>1</v>
      </c>
      <c r="F78" s="11">
        <v>7</v>
      </c>
      <c r="G78" s="11">
        <v>8</v>
      </c>
      <c r="H78" s="11"/>
      <c r="I78" s="12">
        <v>0</v>
      </c>
      <c r="K78" s="151"/>
      <c r="O78">
        <f t="shared" si="23"/>
        <v>15</v>
      </c>
      <c r="P78">
        <f t="shared" si="13"/>
        <v>-1</v>
      </c>
    </row>
    <row r="79" spans="1:16" ht="12.75" customHeight="1" x14ac:dyDescent="0.25">
      <c r="A79" s="148"/>
      <c r="B79" s="11" t="s">
        <v>19</v>
      </c>
      <c r="C79" s="11">
        <v>1</v>
      </c>
      <c r="D79" s="11">
        <v>0</v>
      </c>
      <c r="E79" s="11">
        <v>0</v>
      </c>
      <c r="F79" s="11">
        <v>9</v>
      </c>
      <c r="G79" s="11">
        <v>5</v>
      </c>
      <c r="H79" s="11"/>
      <c r="I79" s="12">
        <v>3</v>
      </c>
      <c r="K79" s="151"/>
      <c r="O79">
        <f t="shared" si="23"/>
        <v>14</v>
      </c>
      <c r="P79">
        <f t="shared" si="13"/>
        <v>4</v>
      </c>
    </row>
    <row r="80" spans="1:16" ht="12.75" customHeight="1" x14ac:dyDescent="0.25">
      <c r="A80" s="148"/>
      <c r="B80" s="11" t="s">
        <v>21</v>
      </c>
      <c r="C80" s="11">
        <v>0</v>
      </c>
      <c r="D80" s="11">
        <v>0</v>
      </c>
      <c r="E80" s="11">
        <v>1</v>
      </c>
      <c r="F80" s="11">
        <v>7</v>
      </c>
      <c r="G80" s="11">
        <v>8</v>
      </c>
      <c r="H80" s="11"/>
      <c r="I80" s="12">
        <v>0</v>
      </c>
      <c r="K80" s="151"/>
      <c r="O80">
        <f t="shared" si="23"/>
        <v>15</v>
      </c>
      <c r="P80">
        <f t="shared" si="13"/>
        <v>-1</v>
      </c>
    </row>
    <row r="81" spans="1:16" ht="12.75" customHeight="1" x14ac:dyDescent="0.25">
      <c r="A81" s="148"/>
      <c r="B81" s="11" t="s">
        <v>23</v>
      </c>
      <c r="C81" s="11">
        <v>1</v>
      </c>
      <c r="D81" s="11">
        <v>0</v>
      </c>
      <c r="E81" s="11">
        <v>0</v>
      </c>
      <c r="F81" s="11">
        <v>9</v>
      </c>
      <c r="G81" s="11">
        <v>5</v>
      </c>
      <c r="H81" s="11"/>
      <c r="I81" s="12">
        <v>3</v>
      </c>
      <c r="K81" s="151"/>
      <c r="O81">
        <f t="shared" si="23"/>
        <v>14</v>
      </c>
      <c r="P81">
        <f t="shared" si="13"/>
        <v>4</v>
      </c>
    </row>
    <row r="82" spans="1:16" ht="12.75" customHeight="1" x14ac:dyDescent="0.25">
      <c r="A82" s="148"/>
      <c r="B82" s="11" t="s">
        <v>24</v>
      </c>
      <c r="C82" s="11">
        <v>1</v>
      </c>
      <c r="D82" s="11">
        <v>0</v>
      </c>
      <c r="E82" s="11">
        <v>0</v>
      </c>
      <c r="F82" s="11">
        <v>9</v>
      </c>
      <c r="G82" s="11">
        <v>7</v>
      </c>
      <c r="H82" s="11"/>
      <c r="I82" s="12">
        <v>3</v>
      </c>
      <c r="K82" s="151"/>
      <c r="O82">
        <f t="shared" si="23"/>
        <v>16</v>
      </c>
      <c r="P82">
        <f t="shared" si="13"/>
        <v>2</v>
      </c>
    </row>
    <row r="83" spans="1:16" ht="12.75" customHeight="1" x14ac:dyDescent="0.25">
      <c r="A83" s="148"/>
      <c r="B83" s="11" t="s">
        <v>26</v>
      </c>
      <c r="C83" s="11">
        <v>0</v>
      </c>
      <c r="D83" s="11">
        <v>0</v>
      </c>
      <c r="E83" s="11">
        <v>1</v>
      </c>
      <c r="F83" s="11">
        <v>6</v>
      </c>
      <c r="G83" s="11">
        <v>7</v>
      </c>
      <c r="H83" s="11"/>
      <c r="I83" s="12">
        <v>0</v>
      </c>
      <c r="K83" s="151"/>
      <c r="O83">
        <f t="shared" si="23"/>
        <v>13</v>
      </c>
      <c r="P83">
        <f t="shared" si="13"/>
        <v>-1</v>
      </c>
    </row>
    <row r="84" spans="1:16" ht="12.75" customHeight="1" x14ac:dyDescent="0.25">
      <c r="A84" s="148"/>
      <c r="B84" s="11" t="s">
        <v>28</v>
      </c>
      <c r="C84" s="11">
        <v>0</v>
      </c>
      <c r="D84" s="11">
        <v>0</v>
      </c>
      <c r="E84" s="11">
        <v>1</v>
      </c>
      <c r="F84" s="11">
        <v>6</v>
      </c>
      <c r="G84" s="11">
        <v>9</v>
      </c>
      <c r="H84" s="11"/>
      <c r="I84" s="12">
        <v>0</v>
      </c>
      <c r="K84" s="151"/>
      <c r="O84">
        <f t="shared" si="23"/>
        <v>15</v>
      </c>
      <c r="P84">
        <f t="shared" si="13"/>
        <v>-3</v>
      </c>
    </row>
    <row r="85" spans="1:16" ht="12.75" customHeight="1" x14ac:dyDescent="0.25">
      <c r="A85" s="148"/>
      <c r="B85" s="11" t="s">
        <v>30</v>
      </c>
      <c r="C85" s="11">
        <v>0</v>
      </c>
      <c r="D85" s="11">
        <v>0</v>
      </c>
      <c r="E85" s="11">
        <v>1</v>
      </c>
      <c r="F85" s="11">
        <v>6</v>
      </c>
      <c r="G85" s="11">
        <v>8</v>
      </c>
      <c r="H85" s="11"/>
      <c r="I85" s="12">
        <v>0</v>
      </c>
      <c r="K85" s="151"/>
      <c r="O85">
        <f t="shared" si="23"/>
        <v>14</v>
      </c>
      <c r="P85">
        <f t="shared" si="13"/>
        <v>-2</v>
      </c>
    </row>
    <row r="86" spans="1:16" ht="12.75" customHeight="1" x14ac:dyDescent="0.25">
      <c r="A86" s="148"/>
      <c r="B86" s="11" t="s">
        <v>32</v>
      </c>
      <c r="C86" s="11">
        <v>1</v>
      </c>
      <c r="D86" s="11">
        <v>0</v>
      </c>
      <c r="E86" s="11">
        <v>0</v>
      </c>
      <c r="F86" s="11">
        <v>15</v>
      </c>
      <c r="G86" s="11">
        <v>7</v>
      </c>
      <c r="H86" s="11"/>
      <c r="I86" s="12">
        <v>3</v>
      </c>
      <c r="K86" s="151"/>
      <c r="O86">
        <f t="shared" si="23"/>
        <v>22</v>
      </c>
      <c r="P86">
        <f t="shared" si="13"/>
        <v>8</v>
      </c>
    </row>
    <row r="87" spans="1:16" ht="12.75" customHeight="1" x14ac:dyDescent="0.25">
      <c r="A87" s="148"/>
      <c r="B87" s="11" t="s">
        <v>34</v>
      </c>
      <c r="C87" s="11">
        <v>0</v>
      </c>
      <c r="D87" s="11">
        <v>1</v>
      </c>
      <c r="E87" s="11">
        <v>0</v>
      </c>
      <c r="F87" s="11">
        <v>6</v>
      </c>
      <c r="G87" s="11">
        <v>6</v>
      </c>
      <c r="H87" s="11"/>
      <c r="I87" s="12">
        <v>1</v>
      </c>
      <c r="K87" s="151"/>
      <c r="O87">
        <f t="shared" si="23"/>
        <v>12</v>
      </c>
      <c r="P87">
        <f t="shared" si="13"/>
        <v>0</v>
      </c>
    </row>
    <row r="88" spans="1:16" ht="12.75" customHeight="1" x14ac:dyDescent="0.25">
      <c r="A88" s="148"/>
      <c r="B88" s="11" t="s">
        <v>36</v>
      </c>
      <c r="C88" s="11">
        <v>1</v>
      </c>
      <c r="D88" s="11">
        <v>0</v>
      </c>
      <c r="E88" s="11">
        <v>0</v>
      </c>
      <c r="F88" s="11">
        <v>12</v>
      </c>
      <c r="G88" s="11">
        <v>7</v>
      </c>
      <c r="H88" s="11"/>
      <c r="I88" s="12">
        <v>3</v>
      </c>
      <c r="K88" s="151"/>
      <c r="O88">
        <f t="shared" si="23"/>
        <v>19</v>
      </c>
      <c r="P88">
        <f t="shared" si="13"/>
        <v>5</v>
      </c>
    </row>
    <row r="89" spans="1:16" ht="12.75" customHeight="1" x14ac:dyDescent="0.25">
      <c r="A89" s="148"/>
      <c r="B89" s="11" t="s">
        <v>38</v>
      </c>
      <c r="C89" s="11">
        <v>0</v>
      </c>
      <c r="D89" s="11">
        <v>0</v>
      </c>
      <c r="E89" s="11">
        <v>1</v>
      </c>
      <c r="F89" s="11">
        <v>6</v>
      </c>
      <c r="G89" s="11">
        <v>7</v>
      </c>
      <c r="H89" s="11"/>
      <c r="I89" s="12">
        <v>0</v>
      </c>
      <c r="K89" s="151"/>
      <c r="O89">
        <f t="shared" si="23"/>
        <v>13</v>
      </c>
      <c r="P89">
        <f t="shared" si="13"/>
        <v>-1</v>
      </c>
    </row>
    <row r="90" spans="1:16" ht="12.75" customHeight="1" x14ac:dyDescent="0.25">
      <c r="A90" s="148"/>
      <c r="B90" s="11" t="s">
        <v>40</v>
      </c>
      <c r="C90" s="11">
        <v>0</v>
      </c>
      <c r="D90" s="11">
        <v>0</v>
      </c>
      <c r="E90" s="11">
        <v>1</v>
      </c>
      <c r="F90" s="11">
        <v>12</v>
      </c>
      <c r="G90" s="11">
        <v>17</v>
      </c>
      <c r="H90" s="11"/>
      <c r="I90" s="12">
        <v>0</v>
      </c>
      <c r="K90" s="151"/>
      <c r="O90">
        <f t="shared" si="23"/>
        <v>29</v>
      </c>
      <c r="P90">
        <f t="shared" si="13"/>
        <v>-5</v>
      </c>
    </row>
    <row r="91" spans="1:16" ht="12.75" customHeight="1" x14ac:dyDescent="0.25">
      <c r="A91" s="148"/>
      <c r="B91" s="11" t="s">
        <v>71</v>
      </c>
      <c r="C91" s="11">
        <v>1</v>
      </c>
      <c r="D91" s="11">
        <v>0</v>
      </c>
      <c r="E91" s="11">
        <v>0</v>
      </c>
      <c r="F91" s="11">
        <v>8</v>
      </c>
      <c r="G91" s="11">
        <v>6</v>
      </c>
      <c r="H91" s="11"/>
      <c r="I91" s="12">
        <v>3</v>
      </c>
      <c r="K91" s="151"/>
      <c r="O91">
        <f t="shared" si="23"/>
        <v>14</v>
      </c>
      <c r="P91">
        <f t="shared" si="13"/>
        <v>2</v>
      </c>
    </row>
    <row r="92" spans="1:16" ht="12.75" customHeight="1" x14ac:dyDescent="0.25">
      <c r="A92" s="148"/>
      <c r="B92" s="11" t="s">
        <v>74</v>
      </c>
      <c r="C92" s="11">
        <v>0</v>
      </c>
      <c r="D92" s="11">
        <v>0</v>
      </c>
      <c r="E92" s="11">
        <v>1</v>
      </c>
      <c r="F92" s="11">
        <v>6</v>
      </c>
      <c r="G92" s="11">
        <v>9</v>
      </c>
      <c r="H92" s="11"/>
      <c r="I92" s="12">
        <v>0</v>
      </c>
      <c r="K92" s="151"/>
      <c r="O92">
        <f t="shared" si="23"/>
        <v>15</v>
      </c>
      <c r="P92">
        <f t="shared" si="13"/>
        <v>-3</v>
      </c>
    </row>
    <row r="93" spans="1:16" ht="12.75" customHeight="1" x14ac:dyDescent="0.25">
      <c r="A93" s="148"/>
      <c r="B93" s="11" t="s">
        <v>75</v>
      </c>
      <c r="C93" s="11">
        <v>1</v>
      </c>
      <c r="D93" s="11">
        <v>0</v>
      </c>
      <c r="E93" s="11">
        <v>0</v>
      </c>
      <c r="F93" s="11">
        <v>9</v>
      </c>
      <c r="G93" s="11">
        <v>8</v>
      </c>
      <c r="H93" s="11"/>
      <c r="I93" s="12">
        <v>3</v>
      </c>
      <c r="K93" s="151"/>
      <c r="O93">
        <f t="shared" si="23"/>
        <v>17</v>
      </c>
      <c r="P93">
        <f t="shared" si="13"/>
        <v>1</v>
      </c>
    </row>
    <row r="94" spans="1:16" ht="12.75" customHeight="1" x14ac:dyDescent="0.25">
      <c r="A94" s="148"/>
      <c r="B94" s="11" t="s">
        <v>77</v>
      </c>
      <c r="C94" s="11">
        <v>0</v>
      </c>
      <c r="D94" s="11">
        <v>1</v>
      </c>
      <c r="E94" s="11">
        <v>0</v>
      </c>
      <c r="F94" s="11">
        <v>6</v>
      </c>
      <c r="G94" s="11">
        <v>6</v>
      </c>
      <c r="H94" s="11"/>
      <c r="I94" s="12">
        <v>1</v>
      </c>
      <c r="K94" s="151"/>
      <c r="O94">
        <f t="shared" si="23"/>
        <v>12</v>
      </c>
      <c r="P94">
        <f t="shared" si="13"/>
        <v>0</v>
      </c>
    </row>
    <row r="95" spans="1:16" ht="12.75" customHeight="1" x14ac:dyDescent="0.25">
      <c r="A95" s="148"/>
      <c r="B95" s="11" t="s">
        <v>79</v>
      </c>
      <c r="C95" s="11">
        <v>1</v>
      </c>
      <c r="D95" s="11">
        <v>0</v>
      </c>
      <c r="E95" s="11">
        <v>0</v>
      </c>
      <c r="F95" s="11">
        <v>7</v>
      </c>
      <c r="G95" s="11">
        <v>3</v>
      </c>
      <c r="H95" s="11"/>
      <c r="I95" s="12">
        <v>3</v>
      </c>
      <c r="K95" s="151"/>
      <c r="O95">
        <f t="shared" si="23"/>
        <v>10</v>
      </c>
      <c r="P95">
        <f t="shared" si="13"/>
        <v>4</v>
      </c>
    </row>
    <row r="96" spans="1:16" ht="12.75" customHeight="1" thickBot="1" x14ac:dyDescent="0.3">
      <c r="A96" s="149"/>
      <c r="B96" s="17" t="s">
        <v>39</v>
      </c>
      <c r="C96" s="17">
        <f>SUM(C76:C95)</f>
        <v>9</v>
      </c>
      <c r="D96" s="17">
        <f>SUM(D76:D95)</f>
        <v>2</v>
      </c>
      <c r="E96" s="17">
        <f>SUM(E76:E95)</f>
        <v>9</v>
      </c>
      <c r="F96" s="17">
        <f>SUM(F76:F95)</f>
        <v>161</v>
      </c>
      <c r="G96" s="17">
        <f>SUM(G76:G95)</f>
        <v>147</v>
      </c>
      <c r="H96" s="17">
        <f>SUM(F96-G96)</f>
        <v>14</v>
      </c>
      <c r="I96" s="26">
        <f>SUM(I76:I95)</f>
        <v>29</v>
      </c>
      <c r="J96" s="116">
        <f>I96</f>
        <v>29</v>
      </c>
      <c r="K96" s="152"/>
      <c r="M96">
        <f>SUM(F96:G96)</f>
        <v>308</v>
      </c>
      <c r="N96">
        <f>SUM(I96)</f>
        <v>29</v>
      </c>
    </row>
    <row r="97" spans="1:16" ht="12.75" customHeight="1" thickBot="1" x14ac:dyDescent="0.3">
      <c r="A97" s="154"/>
      <c r="B97" s="154"/>
      <c r="C97" s="154"/>
      <c r="D97" s="154"/>
      <c r="E97" s="154"/>
      <c r="F97" s="154"/>
      <c r="G97" s="154"/>
      <c r="H97" s="154"/>
      <c r="I97" s="154"/>
    </row>
    <row r="98" spans="1:16" ht="12.75" customHeight="1" x14ac:dyDescent="0.25">
      <c r="A98" s="147" t="s">
        <v>29</v>
      </c>
      <c r="B98" s="7" t="s">
        <v>13</v>
      </c>
      <c r="C98" s="7">
        <v>1</v>
      </c>
      <c r="D98" s="7">
        <v>0</v>
      </c>
      <c r="E98" s="7">
        <v>0</v>
      </c>
      <c r="F98" s="7">
        <v>15</v>
      </c>
      <c r="G98" s="7">
        <v>8</v>
      </c>
      <c r="H98" s="7"/>
      <c r="I98" s="8">
        <v>3</v>
      </c>
      <c r="K98" s="150">
        <f>RANK(J117,J:J,0)</f>
        <v>5</v>
      </c>
      <c r="O98">
        <f t="shared" ref="O98:O137" si="24">SUM(F98:G98)</f>
        <v>23</v>
      </c>
      <c r="P98">
        <f t="shared" si="13"/>
        <v>7</v>
      </c>
    </row>
    <row r="99" spans="1:16" ht="12.75" customHeight="1" x14ac:dyDescent="0.25">
      <c r="A99" s="148"/>
      <c r="B99" s="9" t="s">
        <v>15</v>
      </c>
      <c r="C99" s="9">
        <v>0</v>
      </c>
      <c r="D99" s="9">
        <v>1</v>
      </c>
      <c r="E99" s="9">
        <v>0</v>
      </c>
      <c r="F99" s="9">
        <v>8</v>
      </c>
      <c r="G99" s="9">
        <v>8</v>
      </c>
      <c r="H99" s="9"/>
      <c r="I99" s="10">
        <v>1</v>
      </c>
      <c r="K99" s="151"/>
      <c r="O99">
        <f t="shared" si="24"/>
        <v>16</v>
      </c>
      <c r="P99">
        <f t="shared" si="13"/>
        <v>0</v>
      </c>
    </row>
    <row r="100" spans="1:16" ht="12.75" customHeight="1" x14ac:dyDescent="0.25">
      <c r="A100" s="148"/>
      <c r="B100" s="11" t="s">
        <v>17</v>
      </c>
      <c r="C100" s="11">
        <v>1</v>
      </c>
      <c r="D100" s="11">
        <v>0</v>
      </c>
      <c r="E100" s="11">
        <v>0</v>
      </c>
      <c r="F100" s="11">
        <v>13</v>
      </c>
      <c r="G100" s="11">
        <v>9</v>
      </c>
      <c r="H100" s="11"/>
      <c r="I100" s="12">
        <v>3</v>
      </c>
      <c r="K100" s="151"/>
      <c r="O100">
        <f t="shared" si="24"/>
        <v>22</v>
      </c>
      <c r="P100">
        <f t="shared" si="13"/>
        <v>4</v>
      </c>
    </row>
    <row r="101" spans="1:16" ht="12.75" customHeight="1" x14ac:dyDescent="0.25">
      <c r="A101" s="148"/>
      <c r="B101" s="11" t="s">
        <v>19</v>
      </c>
      <c r="C101" s="11">
        <v>1</v>
      </c>
      <c r="D101" s="11">
        <v>0</v>
      </c>
      <c r="E101" s="11">
        <v>0</v>
      </c>
      <c r="F101" s="11">
        <v>6</v>
      </c>
      <c r="G101" s="11">
        <v>5</v>
      </c>
      <c r="H101" s="11"/>
      <c r="I101" s="12">
        <v>3</v>
      </c>
      <c r="K101" s="151"/>
      <c r="O101">
        <f t="shared" si="24"/>
        <v>11</v>
      </c>
      <c r="P101">
        <f t="shared" si="13"/>
        <v>1</v>
      </c>
    </row>
    <row r="102" spans="1:16" ht="12.75" customHeight="1" x14ac:dyDescent="0.25">
      <c r="A102" s="148"/>
      <c r="B102" s="11" t="s">
        <v>21</v>
      </c>
      <c r="C102" s="11">
        <v>1</v>
      </c>
      <c r="D102" s="11">
        <v>0</v>
      </c>
      <c r="E102" s="11">
        <v>0</v>
      </c>
      <c r="F102" s="11">
        <v>9</v>
      </c>
      <c r="G102" s="11">
        <v>5</v>
      </c>
      <c r="H102" s="11"/>
      <c r="I102" s="12">
        <v>3</v>
      </c>
      <c r="K102" s="151"/>
      <c r="O102">
        <f t="shared" si="24"/>
        <v>14</v>
      </c>
      <c r="P102">
        <f t="shared" si="13"/>
        <v>4</v>
      </c>
    </row>
    <row r="103" spans="1:16" ht="12.75" customHeight="1" x14ac:dyDescent="0.25">
      <c r="A103" s="148"/>
      <c r="B103" s="11" t="s">
        <v>23</v>
      </c>
      <c r="C103" s="11">
        <v>0</v>
      </c>
      <c r="D103" s="11">
        <v>1</v>
      </c>
      <c r="E103" s="11">
        <v>0</v>
      </c>
      <c r="F103" s="11">
        <v>8</v>
      </c>
      <c r="G103" s="11">
        <v>8</v>
      </c>
      <c r="H103" s="11"/>
      <c r="I103" s="12">
        <v>1</v>
      </c>
      <c r="K103" s="151"/>
      <c r="O103">
        <f t="shared" si="24"/>
        <v>16</v>
      </c>
      <c r="P103">
        <f t="shared" si="13"/>
        <v>0</v>
      </c>
    </row>
    <row r="104" spans="1:16" ht="12.75" customHeight="1" x14ac:dyDescent="0.25">
      <c r="A104" s="148"/>
      <c r="B104" s="11" t="s">
        <v>24</v>
      </c>
      <c r="C104" s="11">
        <v>0</v>
      </c>
      <c r="D104" s="11">
        <v>0</v>
      </c>
      <c r="E104" s="11">
        <v>1</v>
      </c>
      <c r="F104" s="11">
        <v>7</v>
      </c>
      <c r="G104" s="11">
        <v>8</v>
      </c>
      <c r="H104" s="11"/>
      <c r="I104" s="12">
        <v>0</v>
      </c>
      <c r="K104" s="151"/>
      <c r="O104">
        <f t="shared" si="24"/>
        <v>15</v>
      </c>
      <c r="P104">
        <f t="shared" si="13"/>
        <v>-1</v>
      </c>
    </row>
    <row r="105" spans="1:16" ht="12.75" customHeight="1" x14ac:dyDescent="0.25">
      <c r="A105" s="148"/>
      <c r="B105" s="11" t="s">
        <v>26</v>
      </c>
      <c r="C105" s="11">
        <v>1</v>
      </c>
      <c r="D105" s="11">
        <v>0</v>
      </c>
      <c r="E105" s="11">
        <v>0</v>
      </c>
      <c r="F105" s="11">
        <v>8</v>
      </c>
      <c r="G105" s="11">
        <v>5</v>
      </c>
      <c r="H105" s="11"/>
      <c r="I105" s="12">
        <v>3</v>
      </c>
      <c r="K105" s="151"/>
      <c r="O105">
        <f t="shared" si="24"/>
        <v>13</v>
      </c>
      <c r="P105">
        <f t="shared" si="13"/>
        <v>3</v>
      </c>
    </row>
    <row r="106" spans="1:16" ht="12.75" customHeight="1" x14ac:dyDescent="0.25">
      <c r="A106" s="148"/>
      <c r="B106" s="11" t="s">
        <v>28</v>
      </c>
      <c r="C106" s="11">
        <v>0</v>
      </c>
      <c r="D106" s="11">
        <v>0</v>
      </c>
      <c r="E106" s="11">
        <v>1</v>
      </c>
      <c r="F106" s="11">
        <v>7</v>
      </c>
      <c r="G106" s="11">
        <v>12</v>
      </c>
      <c r="H106" s="11"/>
      <c r="I106" s="12">
        <v>0</v>
      </c>
      <c r="K106" s="151"/>
      <c r="O106">
        <f t="shared" si="24"/>
        <v>19</v>
      </c>
      <c r="P106">
        <f t="shared" si="13"/>
        <v>-5</v>
      </c>
    </row>
    <row r="107" spans="1:16" ht="12.75" customHeight="1" x14ac:dyDescent="0.25">
      <c r="A107" s="148"/>
      <c r="B107" s="11" t="s">
        <v>30</v>
      </c>
      <c r="C107" s="11">
        <v>0</v>
      </c>
      <c r="D107" s="11">
        <v>0</v>
      </c>
      <c r="E107" s="11">
        <v>1</v>
      </c>
      <c r="F107" s="11">
        <v>7</v>
      </c>
      <c r="G107" s="11">
        <v>8</v>
      </c>
      <c r="H107" s="11"/>
      <c r="I107" s="12">
        <v>0</v>
      </c>
      <c r="K107" s="151"/>
      <c r="O107">
        <f t="shared" si="24"/>
        <v>15</v>
      </c>
      <c r="P107">
        <f t="shared" si="13"/>
        <v>-1</v>
      </c>
    </row>
    <row r="108" spans="1:16" ht="12.75" customHeight="1" x14ac:dyDescent="0.25">
      <c r="A108" s="148"/>
      <c r="B108" s="11" t="s">
        <v>32</v>
      </c>
      <c r="C108" s="11">
        <v>0</v>
      </c>
      <c r="D108" s="11">
        <v>1</v>
      </c>
      <c r="E108" s="11">
        <v>0</v>
      </c>
      <c r="F108" s="11">
        <v>8</v>
      </c>
      <c r="G108" s="11">
        <v>8</v>
      </c>
      <c r="H108" s="11"/>
      <c r="I108" s="12">
        <v>1</v>
      </c>
      <c r="K108" s="151"/>
      <c r="O108">
        <f t="shared" si="24"/>
        <v>16</v>
      </c>
      <c r="P108">
        <f t="shared" si="13"/>
        <v>0</v>
      </c>
    </row>
    <row r="109" spans="1:16" ht="12.75" customHeight="1" x14ac:dyDescent="0.25">
      <c r="A109" s="148"/>
      <c r="B109" s="11" t="s">
        <v>34</v>
      </c>
      <c r="C109" s="11">
        <v>0</v>
      </c>
      <c r="D109" s="11">
        <v>0</v>
      </c>
      <c r="E109" s="11">
        <v>1</v>
      </c>
      <c r="F109" s="11">
        <v>6</v>
      </c>
      <c r="G109" s="11">
        <v>13</v>
      </c>
      <c r="H109" s="11"/>
      <c r="I109" s="12">
        <v>0</v>
      </c>
      <c r="K109" s="151"/>
      <c r="O109">
        <f t="shared" si="24"/>
        <v>19</v>
      </c>
      <c r="P109">
        <f t="shared" si="13"/>
        <v>-7</v>
      </c>
    </row>
    <row r="110" spans="1:16" ht="12.75" customHeight="1" x14ac:dyDescent="0.25">
      <c r="A110" s="148"/>
      <c r="B110" s="11" t="s">
        <v>36</v>
      </c>
      <c r="C110" s="11">
        <v>0</v>
      </c>
      <c r="D110" s="11">
        <v>0</v>
      </c>
      <c r="E110" s="11">
        <v>1</v>
      </c>
      <c r="F110" s="11">
        <v>8</v>
      </c>
      <c r="G110" s="11">
        <v>9</v>
      </c>
      <c r="H110" s="11"/>
      <c r="I110" s="12">
        <v>0</v>
      </c>
      <c r="K110" s="151"/>
      <c r="O110">
        <f t="shared" si="24"/>
        <v>17</v>
      </c>
      <c r="P110">
        <f t="shared" si="13"/>
        <v>-1</v>
      </c>
    </row>
    <row r="111" spans="1:16" ht="12.75" customHeight="1" x14ac:dyDescent="0.25">
      <c r="A111" s="148"/>
      <c r="B111" s="11" t="s">
        <v>38</v>
      </c>
      <c r="C111" s="11">
        <v>0</v>
      </c>
      <c r="D111" s="11">
        <v>1</v>
      </c>
      <c r="E111" s="11">
        <v>0</v>
      </c>
      <c r="F111" s="11">
        <v>8</v>
      </c>
      <c r="G111" s="11">
        <v>8</v>
      </c>
      <c r="H111" s="11"/>
      <c r="I111" s="12">
        <v>1</v>
      </c>
      <c r="K111" s="151"/>
      <c r="O111">
        <f t="shared" si="24"/>
        <v>16</v>
      </c>
      <c r="P111">
        <f t="shared" si="13"/>
        <v>0</v>
      </c>
    </row>
    <row r="112" spans="1:16" ht="12.75" customHeight="1" x14ac:dyDescent="0.25">
      <c r="A112" s="148"/>
      <c r="B112" s="11" t="s">
        <v>40</v>
      </c>
      <c r="C112" s="11">
        <v>1</v>
      </c>
      <c r="D112" s="11">
        <v>0</v>
      </c>
      <c r="E112" s="11">
        <v>0</v>
      </c>
      <c r="F112" s="11">
        <v>8</v>
      </c>
      <c r="G112" s="11">
        <v>5</v>
      </c>
      <c r="H112" s="11"/>
      <c r="I112" s="12">
        <v>3</v>
      </c>
      <c r="K112" s="151"/>
      <c r="O112">
        <f t="shared" si="24"/>
        <v>13</v>
      </c>
      <c r="P112">
        <f t="shared" si="13"/>
        <v>3</v>
      </c>
    </row>
    <row r="113" spans="1:16" ht="12.75" customHeight="1" x14ac:dyDescent="0.25">
      <c r="A113" s="148"/>
      <c r="B113" s="11" t="s">
        <v>71</v>
      </c>
      <c r="C113" s="11">
        <v>1</v>
      </c>
      <c r="D113" s="11">
        <v>0</v>
      </c>
      <c r="E113" s="11">
        <v>0</v>
      </c>
      <c r="F113" s="11">
        <v>8</v>
      </c>
      <c r="G113" s="11">
        <v>7</v>
      </c>
      <c r="H113" s="11"/>
      <c r="I113" s="12">
        <v>3</v>
      </c>
      <c r="K113" s="151"/>
      <c r="O113">
        <f t="shared" si="24"/>
        <v>15</v>
      </c>
      <c r="P113">
        <f t="shared" si="13"/>
        <v>1</v>
      </c>
    </row>
    <row r="114" spans="1:16" ht="12.75" customHeight="1" x14ac:dyDescent="0.25">
      <c r="A114" s="148"/>
      <c r="B114" s="11" t="s">
        <v>74</v>
      </c>
      <c r="C114" s="11">
        <v>0</v>
      </c>
      <c r="D114" s="11">
        <v>1</v>
      </c>
      <c r="E114" s="11">
        <v>0</v>
      </c>
      <c r="F114" s="11">
        <v>7</v>
      </c>
      <c r="G114" s="11">
        <v>7</v>
      </c>
      <c r="H114" s="11"/>
      <c r="I114" s="12">
        <v>1</v>
      </c>
      <c r="K114" s="151"/>
      <c r="O114">
        <f t="shared" si="24"/>
        <v>14</v>
      </c>
      <c r="P114">
        <f t="shared" si="13"/>
        <v>0</v>
      </c>
    </row>
    <row r="115" spans="1:16" ht="12.75" customHeight="1" x14ac:dyDescent="0.25">
      <c r="A115" s="148"/>
      <c r="B115" s="11" t="s">
        <v>75</v>
      </c>
      <c r="C115" s="11">
        <v>1</v>
      </c>
      <c r="D115" s="11">
        <v>0</v>
      </c>
      <c r="E115" s="11">
        <v>0</v>
      </c>
      <c r="F115" s="11">
        <v>7</v>
      </c>
      <c r="G115" s="11">
        <v>0</v>
      </c>
      <c r="H115" s="11"/>
      <c r="I115" s="12">
        <v>3</v>
      </c>
      <c r="K115" s="151"/>
      <c r="O115">
        <f t="shared" si="24"/>
        <v>7</v>
      </c>
      <c r="P115">
        <f t="shared" si="13"/>
        <v>7</v>
      </c>
    </row>
    <row r="116" spans="1:16" ht="12.75" customHeight="1" x14ac:dyDescent="0.25">
      <c r="A116" s="148"/>
      <c r="B116" s="11" t="s">
        <v>77</v>
      </c>
      <c r="C116" s="11">
        <v>1</v>
      </c>
      <c r="D116" s="11">
        <v>0</v>
      </c>
      <c r="E116" s="11">
        <v>0</v>
      </c>
      <c r="F116" s="11">
        <v>7</v>
      </c>
      <c r="G116" s="11">
        <v>6</v>
      </c>
      <c r="H116" s="11"/>
      <c r="I116" s="12">
        <v>3</v>
      </c>
      <c r="K116" s="151"/>
      <c r="O116">
        <f t="shared" si="24"/>
        <v>13</v>
      </c>
      <c r="P116">
        <f t="shared" si="13"/>
        <v>1</v>
      </c>
    </row>
    <row r="117" spans="1:16" ht="12.75" customHeight="1" thickBot="1" x14ac:dyDescent="0.3">
      <c r="A117" s="149"/>
      <c r="B117" s="17" t="s">
        <v>39</v>
      </c>
      <c r="C117" s="17">
        <f>SUM(C98:C116)</f>
        <v>9</v>
      </c>
      <c r="D117" s="17">
        <f>SUM(D98:D116)</f>
        <v>5</v>
      </c>
      <c r="E117" s="17">
        <f>SUM(E98:E116)</f>
        <v>5</v>
      </c>
      <c r="F117" s="17">
        <f>SUM(F98:F116)</f>
        <v>155</v>
      </c>
      <c r="G117" s="17">
        <f>SUM(G98:G116)</f>
        <v>139</v>
      </c>
      <c r="H117" s="17">
        <f>SUM(F117-G117)</f>
        <v>16</v>
      </c>
      <c r="I117" s="26">
        <f>SUM(I98:I116)</f>
        <v>32</v>
      </c>
      <c r="J117" s="18">
        <f>I117</f>
        <v>32</v>
      </c>
      <c r="K117" s="152"/>
      <c r="M117">
        <f>SUM(F117:G117)</f>
        <v>294</v>
      </c>
      <c r="N117">
        <f>SUM(I117)</f>
        <v>32</v>
      </c>
    </row>
    <row r="118" spans="1:16" ht="12.75" customHeight="1" thickBot="1" x14ac:dyDescent="0.3">
      <c r="A118" s="154"/>
      <c r="B118" s="154"/>
      <c r="C118" s="154"/>
      <c r="D118" s="154"/>
      <c r="E118" s="154"/>
      <c r="F118" s="154"/>
      <c r="G118" s="154"/>
      <c r="H118" s="154"/>
      <c r="I118" s="154"/>
    </row>
    <row r="119" spans="1:16" ht="12.75" customHeight="1" x14ac:dyDescent="0.25">
      <c r="A119" s="147" t="s">
        <v>31</v>
      </c>
      <c r="B119" s="7" t="s">
        <v>13</v>
      </c>
      <c r="C119" s="7">
        <v>0</v>
      </c>
      <c r="D119" s="7">
        <v>1</v>
      </c>
      <c r="E119" s="7">
        <v>0</v>
      </c>
      <c r="F119" s="7">
        <v>7</v>
      </c>
      <c r="G119" s="7">
        <v>7</v>
      </c>
      <c r="H119" s="7"/>
      <c r="I119" s="8">
        <v>1</v>
      </c>
      <c r="K119" s="150">
        <f>RANK(J138,J:J,0)</f>
        <v>6</v>
      </c>
      <c r="O119">
        <f t="shared" si="24"/>
        <v>14</v>
      </c>
      <c r="P119">
        <f t="shared" si="13"/>
        <v>0</v>
      </c>
    </row>
    <row r="120" spans="1:16" ht="12.75" customHeight="1" x14ac:dyDescent="0.25">
      <c r="A120" s="148"/>
      <c r="B120" s="9" t="s">
        <v>15</v>
      </c>
      <c r="C120" s="9">
        <v>0</v>
      </c>
      <c r="D120" s="9">
        <v>0</v>
      </c>
      <c r="E120" s="9">
        <v>1</v>
      </c>
      <c r="F120" s="9">
        <v>7</v>
      </c>
      <c r="G120" s="9">
        <v>8</v>
      </c>
      <c r="H120" s="9"/>
      <c r="I120" s="10">
        <v>0</v>
      </c>
      <c r="K120" s="151"/>
      <c r="O120">
        <f t="shared" si="24"/>
        <v>15</v>
      </c>
      <c r="P120">
        <f t="shared" si="13"/>
        <v>-1</v>
      </c>
    </row>
    <row r="121" spans="1:16" ht="12.75" customHeight="1" x14ac:dyDescent="0.25">
      <c r="A121" s="148"/>
      <c r="B121" s="11" t="s">
        <v>17</v>
      </c>
      <c r="C121" s="11">
        <v>1</v>
      </c>
      <c r="D121" s="11">
        <v>0</v>
      </c>
      <c r="E121" s="11">
        <v>0</v>
      </c>
      <c r="F121" s="11">
        <v>9</v>
      </c>
      <c r="G121" s="11">
        <v>7</v>
      </c>
      <c r="H121" s="11"/>
      <c r="I121" s="12">
        <v>3</v>
      </c>
      <c r="K121" s="151"/>
      <c r="O121">
        <f t="shared" si="24"/>
        <v>16</v>
      </c>
      <c r="P121">
        <f t="shared" si="13"/>
        <v>2</v>
      </c>
    </row>
    <row r="122" spans="1:16" ht="12.75" customHeight="1" x14ac:dyDescent="0.25">
      <c r="A122" s="148"/>
      <c r="B122" s="11" t="s">
        <v>19</v>
      </c>
      <c r="C122" s="11">
        <v>1</v>
      </c>
      <c r="D122" s="11">
        <v>0</v>
      </c>
      <c r="E122" s="11">
        <v>0</v>
      </c>
      <c r="F122" s="11">
        <v>8</v>
      </c>
      <c r="G122" s="11">
        <v>7</v>
      </c>
      <c r="H122" s="11"/>
      <c r="I122" s="12">
        <v>3</v>
      </c>
      <c r="K122" s="151"/>
      <c r="O122">
        <f t="shared" si="24"/>
        <v>15</v>
      </c>
      <c r="P122">
        <f t="shared" si="13"/>
        <v>1</v>
      </c>
    </row>
    <row r="123" spans="1:16" ht="12.75" customHeight="1" x14ac:dyDescent="0.25">
      <c r="A123" s="148"/>
      <c r="B123" s="11" t="s">
        <v>21</v>
      </c>
      <c r="C123" s="11">
        <v>0</v>
      </c>
      <c r="D123" s="11">
        <v>0</v>
      </c>
      <c r="E123" s="11">
        <v>1</v>
      </c>
      <c r="F123" s="11">
        <v>6</v>
      </c>
      <c r="G123" s="11">
        <v>16</v>
      </c>
      <c r="H123" s="11"/>
      <c r="I123" s="12">
        <v>0</v>
      </c>
      <c r="K123" s="151"/>
      <c r="O123">
        <f t="shared" si="24"/>
        <v>22</v>
      </c>
      <c r="P123">
        <f t="shared" si="13"/>
        <v>-10</v>
      </c>
    </row>
    <row r="124" spans="1:16" ht="12.75" customHeight="1" x14ac:dyDescent="0.25">
      <c r="A124" s="148"/>
      <c r="B124" s="11" t="s">
        <v>23</v>
      </c>
      <c r="C124" s="11">
        <v>1</v>
      </c>
      <c r="D124" s="11">
        <v>0</v>
      </c>
      <c r="E124" s="11">
        <v>0</v>
      </c>
      <c r="F124" s="11">
        <v>9</v>
      </c>
      <c r="G124" s="11">
        <v>6</v>
      </c>
      <c r="H124" s="11"/>
      <c r="I124" s="12">
        <v>3</v>
      </c>
      <c r="K124" s="151"/>
      <c r="O124">
        <f t="shared" si="24"/>
        <v>15</v>
      </c>
      <c r="P124">
        <f t="shared" si="13"/>
        <v>3</v>
      </c>
    </row>
    <row r="125" spans="1:16" ht="12.75" customHeight="1" x14ac:dyDescent="0.25">
      <c r="A125" s="148"/>
      <c r="B125" s="11" t="s">
        <v>24</v>
      </c>
      <c r="C125" s="11">
        <v>0</v>
      </c>
      <c r="D125" s="11">
        <v>0</v>
      </c>
      <c r="E125" s="11">
        <v>1</v>
      </c>
      <c r="F125" s="11">
        <v>7</v>
      </c>
      <c r="G125" s="11">
        <v>8</v>
      </c>
      <c r="H125" s="11"/>
      <c r="I125" s="12">
        <v>0</v>
      </c>
      <c r="K125" s="151"/>
      <c r="O125">
        <f t="shared" si="24"/>
        <v>15</v>
      </c>
      <c r="P125">
        <f t="shared" si="13"/>
        <v>-1</v>
      </c>
    </row>
    <row r="126" spans="1:16" ht="12.75" customHeight="1" x14ac:dyDescent="0.25">
      <c r="A126" s="148"/>
      <c r="B126" s="11" t="s">
        <v>26</v>
      </c>
      <c r="C126" s="11">
        <v>0</v>
      </c>
      <c r="D126" s="11">
        <v>0</v>
      </c>
      <c r="E126" s="11">
        <v>1</v>
      </c>
      <c r="F126" s="11">
        <v>6</v>
      </c>
      <c r="G126" s="11">
        <v>7</v>
      </c>
      <c r="H126" s="11"/>
      <c r="I126" s="12">
        <v>0</v>
      </c>
      <c r="K126" s="151"/>
      <c r="O126">
        <f t="shared" si="24"/>
        <v>13</v>
      </c>
      <c r="P126">
        <f t="shared" si="13"/>
        <v>-1</v>
      </c>
    </row>
    <row r="127" spans="1:16" ht="12.75" customHeight="1" x14ac:dyDescent="0.25">
      <c r="A127" s="148"/>
      <c r="B127" s="11" t="s">
        <v>28</v>
      </c>
      <c r="C127" s="11">
        <v>1</v>
      </c>
      <c r="D127" s="11">
        <v>0</v>
      </c>
      <c r="E127" s="11">
        <v>0</v>
      </c>
      <c r="F127" s="11">
        <v>8</v>
      </c>
      <c r="G127" s="11">
        <v>7</v>
      </c>
      <c r="H127" s="11"/>
      <c r="I127" s="12">
        <v>3</v>
      </c>
      <c r="K127" s="151"/>
      <c r="O127">
        <f t="shared" si="24"/>
        <v>15</v>
      </c>
      <c r="P127">
        <f t="shared" si="13"/>
        <v>1</v>
      </c>
    </row>
    <row r="128" spans="1:16" ht="12.75" customHeight="1" x14ac:dyDescent="0.25">
      <c r="A128" s="148"/>
      <c r="B128" s="11" t="s">
        <v>30</v>
      </c>
      <c r="C128" s="11">
        <v>0</v>
      </c>
      <c r="D128" s="11">
        <v>0</v>
      </c>
      <c r="E128" s="11">
        <v>1</v>
      </c>
      <c r="F128" s="11">
        <v>8</v>
      </c>
      <c r="G128" s="11">
        <v>12</v>
      </c>
      <c r="H128" s="11"/>
      <c r="I128" s="12">
        <v>0</v>
      </c>
      <c r="K128" s="151"/>
      <c r="O128">
        <f t="shared" si="24"/>
        <v>20</v>
      </c>
      <c r="P128">
        <f t="shared" si="13"/>
        <v>-4</v>
      </c>
    </row>
    <row r="129" spans="1:16" ht="12.75" customHeight="1" x14ac:dyDescent="0.25">
      <c r="A129" s="148"/>
      <c r="B129" s="11" t="s">
        <v>32</v>
      </c>
      <c r="C129" s="11">
        <v>0</v>
      </c>
      <c r="D129" s="11">
        <v>0</v>
      </c>
      <c r="E129" s="11">
        <v>1</v>
      </c>
      <c r="F129" s="11">
        <v>7</v>
      </c>
      <c r="G129" s="11">
        <v>8</v>
      </c>
      <c r="H129" s="11"/>
      <c r="I129" s="12">
        <v>0</v>
      </c>
      <c r="K129" s="151"/>
      <c r="O129">
        <f t="shared" si="24"/>
        <v>15</v>
      </c>
      <c r="P129">
        <f t="shared" si="13"/>
        <v>-1</v>
      </c>
    </row>
    <row r="130" spans="1:16" ht="12.75" customHeight="1" x14ac:dyDescent="0.25">
      <c r="A130" s="148"/>
      <c r="B130" s="11" t="s">
        <v>34</v>
      </c>
      <c r="C130" s="11">
        <v>0</v>
      </c>
      <c r="D130" s="11">
        <v>0</v>
      </c>
      <c r="E130" s="11">
        <v>1</v>
      </c>
      <c r="F130" s="11">
        <v>6</v>
      </c>
      <c r="G130" s="11">
        <v>9</v>
      </c>
      <c r="H130" s="11"/>
      <c r="I130" s="12">
        <v>0</v>
      </c>
      <c r="K130" s="151"/>
      <c r="O130">
        <f t="shared" si="24"/>
        <v>15</v>
      </c>
      <c r="P130">
        <f t="shared" si="13"/>
        <v>-3</v>
      </c>
    </row>
    <row r="131" spans="1:16" ht="12.75" customHeight="1" x14ac:dyDescent="0.25">
      <c r="A131" s="148"/>
      <c r="B131" s="11" t="s">
        <v>36</v>
      </c>
      <c r="C131" s="11">
        <v>1</v>
      </c>
      <c r="D131" s="11">
        <v>0</v>
      </c>
      <c r="E131" s="11">
        <v>0</v>
      </c>
      <c r="F131" s="11">
        <v>7</v>
      </c>
      <c r="G131" s="11">
        <v>6</v>
      </c>
      <c r="H131" s="11"/>
      <c r="I131" s="12">
        <v>3</v>
      </c>
      <c r="K131" s="151"/>
      <c r="O131">
        <f t="shared" si="24"/>
        <v>13</v>
      </c>
      <c r="P131">
        <f t="shared" si="13"/>
        <v>1</v>
      </c>
    </row>
    <row r="132" spans="1:16" ht="12.75" customHeight="1" x14ac:dyDescent="0.25">
      <c r="A132" s="148"/>
      <c r="B132" s="11" t="s">
        <v>38</v>
      </c>
      <c r="C132" s="11">
        <v>1</v>
      </c>
      <c r="D132" s="11">
        <v>0</v>
      </c>
      <c r="E132" s="11">
        <v>0</v>
      </c>
      <c r="F132" s="11">
        <v>7</v>
      </c>
      <c r="G132" s="11">
        <v>6</v>
      </c>
      <c r="H132" s="11"/>
      <c r="I132" s="12">
        <v>3</v>
      </c>
      <c r="K132" s="151"/>
      <c r="O132">
        <f t="shared" si="24"/>
        <v>13</v>
      </c>
      <c r="P132">
        <f t="shared" si="13"/>
        <v>1</v>
      </c>
    </row>
    <row r="133" spans="1:16" ht="12.75" customHeight="1" x14ac:dyDescent="0.25">
      <c r="A133" s="148"/>
      <c r="B133" s="11" t="s">
        <v>40</v>
      </c>
      <c r="C133" s="11">
        <v>1</v>
      </c>
      <c r="D133" s="11">
        <v>0</v>
      </c>
      <c r="E133" s="11">
        <v>0</v>
      </c>
      <c r="F133" s="11">
        <v>9</v>
      </c>
      <c r="G133" s="11">
        <v>4</v>
      </c>
      <c r="H133" s="11"/>
      <c r="I133" s="12">
        <v>3</v>
      </c>
      <c r="K133" s="151"/>
      <c r="O133">
        <f t="shared" si="24"/>
        <v>13</v>
      </c>
      <c r="P133">
        <f t="shared" si="13"/>
        <v>5</v>
      </c>
    </row>
    <row r="134" spans="1:16" ht="12.75" customHeight="1" x14ac:dyDescent="0.25">
      <c r="A134" s="148"/>
      <c r="B134" s="11" t="s">
        <v>71</v>
      </c>
      <c r="C134" s="11">
        <v>1</v>
      </c>
      <c r="D134" s="11">
        <v>0</v>
      </c>
      <c r="E134" s="11">
        <v>0</v>
      </c>
      <c r="F134" s="11">
        <v>9</v>
      </c>
      <c r="G134" s="11">
        <v>6</v>
      </c>
      <c r="H134" s="11"/>
      <c r="I134" s="12">
        <v>3</v>
      </c>
      <c r="K134" s="151"/>
      <c r="O134">
        <f t="shared" si="24"/>
        <v>15</v>
      </c>
      <c r="P134">
        <f t="shared" si="13"/>
        <v>3</v>
      </c>
    </row>
    <row r="135" spans="1:16" ht="12.75" customHeight="1" x14ac:dyDescent="0.25">
      <c r="A135" s="148"/>
      <c r="B135" s="11" t="s">
        <v>74</v>
      </c>
      <c r="C135" s="11">
        <v>0</v>
      </c>
      <c r="D135" s="11">
        <v>1</v>
      </c>
      <c r="E135" s="11">
        <v>0</v>
      </c>
      <c r="F135" s="11">
        <v>9</v>
      </c>
      <c r="G135" s="11">
        <v>9</v>
      </c>
      <c r="H135" s="11"/>
      <c r="I135" s="12">
        <v>1</v>
      </c>
      <c r="K135" s="151"/>
      <c r="O135">
        <f t="shared" si="24"/>
        <v>18</v>
      </c>
      <c r="P135">
        <f t="shared" si="13"/>
        <v>0</v>
      </c>
    </row>
    <row r="136" spans="1:16" ht="12.75" customHeight="1" x14ac:dyDescent="0.25">
      <c r="A136" s="148"/>
      <c r="B136" s="11" t="s">
        <v>75</v>
      </c>
      <c r="C136" s="11">
        <v>1</v>
      </c>
      <c r="D136" s="11">
        <v>0</v>
      </c>
      <c r="E136" s="11">
        <v>0</v>
      </c>
      <c r="F136" s="11">
        <v>7</v>
      </c>
      <c r="G136" s="11">
        <v>6</v>
      </c>
      <c r="H136" s="11"/>
      <c r="I136" s="12">
        <v>3</v>
      </c>
      <c r="K136" s="151"/>
      <c r="O136">
        <f t="shared" si="24"/>
        <v>13</v>
      </c>
      <c r="P136">
        <f t="shared" si="13"/>
        <v>1</v>
      </c>
    </row>
    <row r="137" spans="1:16" ht="12.75" customHeight="1" x14ac:dyDescent="0.25">
      <c r="A137" s="148"/>
      <c r="B137" s="11" t="s">
        <v>77</v>
      </c>
      <c r="C137" s="11">
        <v>0</v>
      </c>
      <c r="D137" s="11">
        <v>0</v>
      </c>
      <c r="E137" s="11">
        <v>1</v>
      </c>
      <c r="F137" s="11">
        <v>7</v>
      </c>
      <c r="G137" s="11">
        <v>9</v>
      </c>
      <c r="H137" s="11"/>
      <c r="I137" s="12">
        <v>0</v>
      </c>
      <c r="K137" s="151"/>
      <c r="O137">
        <f t="shared" si="24"/>
        <v>16</v>
      </c>
      <c r="P137">
        <f t="shared" si="13"/>
        <v>-2</v>
      </c>
    </row>
    <row r="138" spans="1:16" ht="12.75" customHeight="1" thickBot="1" x14ac:dyDescent="0.3">
      <c r="A138" s="149"/>
      <c r="B138" s="17" t="s">
        <v>39</v>
      </c>
      <c r="C138" s="17">
        <f>SUM(C119:C137)</f>
        <v>9</v>
      </c>
      <c r="D138" s="17">
        <f>SUM(D119:D137)</f>
        <v>2</v>
      </c>
      <c r="E138" s="17">
        <f>SUM(E119:E137)</f>
        <v>8</v>
      </c>
      <c r="F138" s="17">
        <f>SUM(F119:F137)</f>
        <v>143</v>
      </c>
      <c r="G138" s="17">
        <f>SUM(G119:G137)</f>
        <v>148</v>
      </c>
      <c r="H138" s="17">
        <f>SUM(F138-G138)</f>
        <v>-5</v>
      </c>
      <c r="I138" s="26">
        <f>SUM(I119:I137)</f>
        <v>29</v>
      </c>
      <c r="J138" s="18">
        <f>I138</f>
        <v>29</v>
      </c>
      <c r="K138" s="152"/>
      <c r="M138">
        <f>SUM(F138:G138)</f>
        <v>291</v>
      </c>
      <c r="N138">
        <f>SUM(I138)</f>
        <v>29</v>
      </c>
    </row>
    <row r="139" spans="1:16" ht="12.75" customHeight="1" thickBot="1" x14ac:dyDescent="0.3">
      <c r="A139" s="154"/>
      <c r="B139" s="154"/>
      <c r="C139" s="154"/>
      <c r="D139" s="154"/>
      <c r="E139" s="154"/>
      <c r="F139" s="154"/>
      <c r="G139" s="154"/>
      <c r="H139" s="154"/>
      <c r="I139" s="154"/>
    </row>
    <row r="140" spans="1:16" ht="12.75" customHeight="1" x14ac:dyDescent="0.25">
      <c r="A140" s="147" t="s">
        <v>37</v>
      </c>
      <c r="B140" s="7" t="s">
        <v>13</v>
      </c>
      <c r="C140" s="7">
        <v>0</v>
      </c>
      <c r="D140" s="7">
        <v>1</v>
      </c>
      <c r="E140" s="7">
        <v>0</v>
      </c>
      <c r="F140" s="7">
        <v>8</v>
      </c>
      <c r="G140" s="7">
        <v>8</v>
      </c>
      <c r="H140" s="7"/>
      <c r="I140" s="8">
        <v>1</v>
      </c>
      <c r="K140" s="150">
        <f>RANK(J160,J:J,0)</f>
        <v>13</v>
      </c>
      <c r="O140">
        <f t="shared" ref="O140:O159" si="25">SUM(F140:G140)</f>
        <v>16</v>
      </c>
      <c r="P140">
        <f t="shared" si="13"/>
        <v>0</v>
      </c>
    </row>
    <row r="141" spans="1:16" ht="12.75" customHeight="1" x14ac:dyDescent="0.25">
      <c r="A141" s="148"/>
      <c r="B141" s="9" t="s">
        <v>15</v>
      </c>
      <c r="C141" s="9">
        <v>0</v>
      </c>
      <c r="D141" s="9">
        <v>0</v>
      </c>
      <c r="E141" s="9">
        <v>1</v>
      </c>
      <c r="F141" s="9">
        <v>6</v>
      </c>
      <c r="G141" s="9">
        <v>7</v>
      </c>
      <c r="H141" s="9"/>
      <c r="I141" s="10">
        <v>0</v>
      </c>
      <c r="K141" s="151"/>
      <c r="O141">
        <f t="shared" si="25"/>
        <v>13</v>
      </c>
      <c r="P141">
        <f t="shared" si="13"/>
        <v>-1</v>
      </c>
    </row>
    <row r="142" spans="1:16" ht="12.75" customHeight="1" x14ac:dyDescent="0.25">
      <c r="A142" s="148"/>
      <c r="B142" s="11" t="s">
        <v>17</v>
      </c>
      <c r="C142" s="11">
        <v>0</v>
      </c>
      <c r="D142" s="11">
        <v>0</v>
      </c>
      <c r="E142" s="11">
        <v>1</v>
      </c>
      <c r="F142" s="11">
        <v>7</v>
      </c>
      <c r="G142" s="11">
        <v>8</v>
      </c>
      <c r="H142" s="11"/>
      <c r="I142" s="12">
        <v>0</v>
      </c>
      <c r="K142" s="151"/>
      <c r="O142">
        <f t="shared" si="25"/>
        <v>15</v>
      </c>
      <c r="P142">
        <f t="shared" si="13"/>
        <v>-1</v>
      </c>
    </row>
    <row r="143" spans="1:16" ht="12.75" customHeight="1" x14ac:dyDescent="0.25">
      <c r="A143" s="148"/>
      <c r="B143" s="11" t="s">
        <v>19</v>
      </c>
      <c r="C143" s="11">
        <v>0</v>
      </c>
      <c r="D143" s="11">
        <v>0</v>
      </c>
      <c r="E143" s="11">
        <v>1</v>
      </c>
      <c r="F143" s="11">
        <v>7</v>
      </c>
      <c r="G143" s="11">
        <v>15</v>
      </c>
      <c r="H143" s="11"/>
      <c r="I143" s="12">
        <v>0</v>
      </c>
      <c r="K143" s="151"/>
      <c r="O143">
        <f t="shared" si="25"/>
        <v>22</v>
      </c>
      <c r="P143">
        <f t="shared" si="13"/>
        <v>-8</v>
      </c>
    </row>
    <row r="144" spans="1:16" ht="12.75" customHeight="1" x14ac:dyDescent="0.25">
      <c r="A144" s="148"/>
      <c r="B144" s="11" t="s">
        <v>21</v>
      </c>
      <c r="C144" s="11">
        <v>0</v>
      </c>
      <c r="D144" s="11">
        <v>0</v>
      </c>
      <c r="E144" s="11">
        <v>1</v>
      </c>
      <c r="F144" s="11">
        <v>7</v>
      </c>
      <c r="G144" s="11">
        <v>8</v>
      </c>
      <c r="H144" s="11"/>
      <c r="I144" s="12">
        <v>0</v>
      </c>
      <c r="K144" s="151"/>
      <c r="O144">
        <f t="shared" si="25"/>
        <v>15</v>
      </c>
      <c r="P144">
        <f t="shared" si="13"/>
        <v>-1</v>
      </c>
    </row>
    <row r="145" spans="1:16" ht="12.75" customHeight="1" x14ac:dyDescent="0.25">
      <c r="A145" s="148"/>
      <c r="B145" s="11" t="s">
        <v>23</v>
      </c>
      <c r="C145" s="11">
        <v>0</v>
      </c>
      <c r="D145" s="11">
        <v>1</v>
      </c>
      <c r="E145" s="11">
        <v>0</v>
      </c>
      <c r="F145" s="11">
        <v>7</v>
      </c>
      <c r="G145" s="11">
        <v>7</v>
      </c>
      <c r="H145" s="11"/>
      <c r="I145" s="12">
        <v>1</v>
      </c>
      <c r="K145" s="151"/>
      <c r="O145">
        <f t="shared" si="25"/>
        <v>14</v>
      </c>
      <c r="P145">
        <f t="shared" si="13"/>
        <v>0</v>
      </c>
    </row>
    <row r="146" spans="1:16" ht="12.75" customHeight="1" x14ac:dyDescent="0.25">
      <c r="A146" s="148"/>
      <c r="B146" s="11" t="s">
        <v>24</v>
      </c>
      <c r="C146" s="11">
        <v>0</v>
      </c>
      <c r="D146" s="11">
        <v>0</v>
      </c>
      <c r="E146" s="11">
        <v>1</v>
      </c>
      <c r="F146" s="11">
        <v>7</v>
      </c>
      <c r="G146" s="11">
        <v>14</v>
      </c>
      <c r="H146" s="11"/>
      <c r="I146" s="12">
        <v>0</v>
      </c>
      <c r="K146" s="151"/>
      <c r="O146">
        <f t="shared" si="25"/>
        <v>21</v>
      </c>
      <c r="P146">
        <f t="shared" si="13"/>
        <v>-7</v>
      </c>
    </row>
    <row r="147" spans="1:16" ht="12.75" customHeight="1" x14ac:dyDescent="0.25">
      <c r="A147" s="148"/>
      <c r="B147" s="11" t="s">
        <v>26</v>
      </c>
      <c r="C147" s="11">
        <v>0</v>
      </c>
      <c r="D147" s="11">
        <v>1</v>
      </c>
      <c r="E147" s="11">
        <v>0</v>
      </c>
      <c r="F147" s="11">
        <v>8</v>
      </c>
      <c r="G147" s="11">
        <v>8</v>
      </c>
      <c r="H147" s="11"/>
      <c r="I147" s="12">
        <v>1</v>
      </c>
      <c r="K147" s="151"/>
      <c r="O147">
        <f t="shared" si="25"/>
        <v>16</v>
      </c>
      <c r="P147">
        <f t="shared" si="13"/>
        <v>0</v>
      </c>
    </row>
    <row r="148" spans="1:16" ht="12.75" customHeight="1" x14ac:dyDescent="0.25">
      <c r="A148" s="148"/>
      <c r="B148" s="11" t="s">
        <v>28</v>
      </c>
      <c r="C148" s="11">
        <v>0</v>
      </c>
      <c r="D148" s="11">
        <v>0</v>
      </c>
      <c r="E148" s="11">
        <v>1</v>
      </c>
      <c r="F148" s="11">
        <v>6</v>
      </c>
      <c r="G148" s="11">
        <v>8</v>
      </c>
      <c r="H148" s="11"/>
      <c r="I148" s="12">
        <v>0</v>
      </c>
      <c r="K148" s="151"/>
      <c r="O148">
        <f t="shared" si="25"/>
        <v>14</v>
      </c>
      <c r="P148">
        <f t="shared" si="13"/>
        <v>-2</v>
      </c>
    </row>
    <row r="149" spans="1:16" ht="12.75" customHeight="1" x14ac:dyDescent="0.25">
      <c r="A149" s="148"/>
      <c r="B149" s="11" t="s">
        <v>30</v>
      </c>
      <c r="C149" s="11">
        <v>0</v>
      </c>
      <c r="D149" s="11">
        <v>1</v>
      </c>
      <c r="E149" s="11">
        <v>0</v>
      </c>
      <c r="F149" s="11">
        <v>8</v>
      </c>
      <c r="G149" s="11">
        <v>8</v>
      </c>
      <c r="H149" s="11"/>
      <c r="I149" s="12">
        <v>1</v>
      </c>
      <c r="K149" s="151"/>
      <c r="O149">
        <f t="shared" si="25"/>
        <v>16</v>
      </c>
      <c r="P149">
        <f t="shared" si="13"/>
        <v>0</v>
      </c>
    </row>
    <row r="150" spans="1:16" ht="12.75" customHeight="1" x14ac:dyDescent="0.25">
      <c r="A150" s="148"/>
      <c r="B150" s="11" t="s">
        <v>32</v>
      </c>
      <c r="C150" s="11">
        <v>0</v>
      </c>
      <c r="D150" s="11">
        <v>0</v>
      </c>
      <c r="E150" s="11">
        <v>1</v>
      </c>
      <c r="F150" s="11">
        <v>5</v>
      </c>
      <c r="G150" s="11">
        <v>6</v>
      </c>
      <c r="H150" s="11"/>
      <c r="I150" s="12">
        <v>0</v>
      </c>
      <c r="K150" s="151"/>
      <c r="O150">
        <f t="shared" si="25"/>
        <v>11</v>
      </c>
      <c r="P150">
        <f t="shared" si="13"/>
        <v>-1</v>
      </c>
    </row>
    <row r="151" spans="1:16" ht="12.75" customHeight="1" x14ac:dyDescent="0.25">
      <c r="A151" s="148"/>
      <c r="B151" s="11" t="s">
        <v>34</v>
      </c>
      <c r="C151" s="11">
        <v>0</v>
      </c>
      <c r="D151" s="11">
        <v>0</v>
      </c>
      <c r="E151" s="11">
        <v>1</v>
      </c>
      <c r="F151" s="11">
        <v>6</v>
      </c>
      <c r="G151" s="11">
        <v>13</v>
      </c>
      <c r="H151" s="11"/>
      <c r="I151" s="12">
        <v>0</v>
      </c>
      <c r="K151" s="151"/>
      <c r="O151">
        <f t="shared" si="25"/>
        <v>19</v>
      </c>
      <c r="P151">
        <f t="shared" si="13"/>
        <v>-7</v>
      </c>
    </row>
    <row r="152" spans="1:16" ht="12.75" customHeight="1" x14ac:dyDescent="0.25">
      <c r="A152" s="148"/>
      <c r="B152" s="11" t="s">
        <v>36</v>
      </c>
      <c r="C152" s="11">
        <v>1</v>
      </c>
      <c r="D152" s="11">
        <v>0</v>
      </c>
      <c r="E152" s="11">
        <v>0</v>
      </c>
      <c r="F152" s="11">
        <v>8</v>
      </c>
      <c r="G152" s="11">
        <v>7</v>
      </c>
      <c r="H152" s="11"/>
      <c r="I152" s="12">
        <v>3</v>
      </c>
      <c r="K152" s="151"/>
      <c r="O152">
        <f t="shared" si="25"/>
        <v>15</v>
      </c>
      <c r="P152">
        <f t="shared" si="13"/>
        <v>1</v>
      </c>
    </row>
    <row r="153" spans="1:16" ht="12.75" customHeight="1" x14ac:dyDescent="0.25">
      <c r="A153" s="148"/>
      <c r="B153" s="11" t="s">
        <v>38</v>
      </c>
      <c r="C153" s="11">
        <v>0</v>
      </c>
      <c r="D153" s="11">
        <v>0</v>
      </c>
      <c r="E153" s="11">
        <v>1</v>
      </c>
      <c r="F153" s="11">
        <v>9</v>
      </c>
      <c r="G153" s="11">
        <v>12</v>
      </c>
      <c r="H153" s="11"/>
      <c r="I153" s="12">
        <v>0</v>
      </c>
      <c r="K153" s="151"/>
      <c r="O153">
        <f t="shared" si="25"/>
        <v>21</v>
      </c>
      <c r="P153">
        <f t="shared" si="13"/>
        <v>-3</v>
      </c>
    </row>
    <row r="154" spans="1:16" ht="12.75" customHeight="1" x14ac:dyDescent="0.25">
      <c r="A154" s="148"/>
      <c r="B154" s="11" t="s">
        <v>40</v>
      </c>
      <c r="C154" s="11">
        <v>1</v>
      </c>
      <c r="D154" s="11">
        <v>0</v>
      </c>
      <c r="E154" s="11">
        <v>0</v>
      </c>
      <c r="F154" s="11">
        <v>12</v>
      </c>
      <c r="G154" s="11">
        <v>4</v>
      </c>
      <c r="H154" s="11"/>
      <c r="I154" s="12">
        <v>3</v>
      </c>
      <c r="K154" s="151"/>
      <c r="O154">
        <f t="shared" si="25"/>
        <v>16</v>
      </c>
      <c r="P154">
        <f t="shared" si="13"/>
        <v>8</v>
      </c>
    </row>
    <row r="155" spans="1:16" ht="12.75" customHeight="1" x14ac:dyDescent="0.25">
      <c r="A155" s="148"/>
      <c r="B155" s="11" t="s">
        <v>71</v>
      </c>
      <c r="C155" s="11">
        <v>0</v>
      </c>
      <c r="D155" s="11">
        <v>0</v>
      </c>
      <c r="E155" s="11">
        <v>1</v>
      </c>
      <c r="F155" s="11">
        <v>7</v>
      </c>
      <c r="G155" s="11">
        <v>9</v>
      </c>
      <c r="H155" s="11"/>
      <c r="I155" s="12">
        <v>0</v>
      </c>
      <c r="K155" s="151"/>
      <c r="O155">
        <f t="shared" si="25"/>
        <v>16</v>
      </c>
      <c r="P155">
        <f t="shared" si="13"/>
        <v>-2</v>
      </c>
    </row>
    <row r="156" spans="1:16" ht="12.75" customHeight="1" x14ac:dyDescent="0.25">
      <c r="A156" s="148"/>
      <c r="B156" s="11" t="s">
        <v>74</v>
      </c>
      <c r="C156" s="11">
        <v>0</v>
      </c>
      <c r="D156" s="11">
        <v>0</v>
      </c>
      <c r="E156" s="11">
        <v>1</v>
      </c>
      <c r="F156" s="11">
        <v>8</v>
      </c>
      <c r="G156" s="11">
        <v>16</v>
      </c>
      <c r="H156" s="11"/>
      <c r="I156" s="12">
        <v>0</v>
      </c>
      <c r="K156" s="151"/>
      <c r="O156">
        <f t="shared" si="25"/>
        <v>24</v>
      </c>
      <c r="P156">
        <f t="shared" si="13"/>
        <v>-8</v>
      </c>
    </row>
    <row r="157" spans="1:16" ht="12.75" customHeight="1" x14ac:dyDescent="0.25">
      <c r="A157" s="148"/>
      <c r="B157" s="11" t="s">
        <v>75</v>
      </c>
      <c r="C157" s="11">
        <v>0</v>
      </c>
      <c r="D157" s="11">
        <v>1</v>
      </c>
      <c r="E157" s="11">
        <v>0</v>
      </c>
      <c r="F157" s="11">
        <v>7</v>
      </c>
      <c r="G157" s="11">
        <v>7</v>
      </c>
      <c r="H157" s="11"/>
      <c r="I157" s="12">
        <v>1</v>
      </c>
      <c r="K157" s="151"/>
      <c r="O157">
        <f t="shared" si="25"/>
        <v>14</v>
      </c>
      <c r="P157">
        <f t="shared" si="13"/>
        <v>0</v>
      </c>
    </row>
    <row r="158" spans="1:16" ht="12.75" customHeight="1" x14ac:dyDescent="0.25">
      <c r="A158" s="148"/>
      <c r="B158" s="11" t="s">
        <v>77</v>
      </c>
      <c r="C158" s="11">
        <v>1</v>
      </c>
      <c r="D158" s="11">
        <v>0</v>
      </c>
      <c r="E158" s="11">
        <v>0</v>
      </c>
      <c r="F158" s="11">
        <v>9</v>
      </c>
      <c r="G158" s="11">
        <v>6</v>
      </c>
      <c r="H158" s="11"/>
      <c r="I158" s="12">
        <v>3</v>
      </c>
      <c r="K158" s="151"/>
      <c r="O158">
        <f t="shared" si="25"/>
        <v>15</v>
      </c>
      <c r="P158">
        <f t="shared" si="13"/>
        <v>3</v>
      </c>
    </row>
    <row r="159" spans="1:16" ht="12.75" customHeight="1" x14ac:dyDescent="0.25">
      <c r="A159" s="148"/>
      <c r="B159" s="11" t="s">
        <v>79</v>
      </c>
      <c r="C159" s="11">
        <v>0</v>
      </c>
      <c r="D159" s="11">
        <v>1</v>
      </c>
      <c r="E159" s="11">
        <v>0</v>
      </c>
      <c r="F159" s="11">
        <v>8</v>
      </c>
      <c r="G159" s="11">
        <v>8</v>
      </c>
      <c r="H159" s="11"/>
      <c r="I159" s="12">
        <v>1</v>
      </c>
      <c r="K159" s="151"/>
      <c r="O159">
        <f t="shared" si="25"/>
        <v>16</v>
      </c>
      <c r="P159">
        <f t="shared" si="13"/>
        <v>0</v>
      </c>
    </row>
    <row r="160" spans="1:16" ht="12.75" customHeight="1" thickBot="1" x14ac:dyDescent="0.3">
      <c r="A160" s="149"/>
      <c r="B160" s="17" t="s">
        <v>39</v>
      </c>
      <c r="C160" s="17">
        <f>SUM(C140:C159)</f>
        <v>3</v>
      </c>
      <c r="D160" s="17">
        <f>SUM(D140:D159)</f>
        <v>6</v>
      </c>
      <c r="E160" s="17">
        <f>SUM(E140:E159)</f>
        <v>11</v>
      </c>
      <c r="F160" s="17">
        <f>SUM(F140:F159)</f>
        <v>150</v>
      </c>
      <c r="G160" s="17">
        <f>SUM(G140:G159)</f>
        <v>179</v>
      </c>
      <c r="H160" s="17">
        <f>SUM(F160-G160)</f>
        <v>-29</v>
      </c>
      <c r="I160" s="26">
        <f>SUM(I140:I159)</f>
        <v>15</v>
      </c>
      <c r="J160" s="18">
        <f>I160</f>
        <v>15</v>
      </c>
      <c r="K160" s="152"/>
      <c r="M160">
        <f>SUM(F160:G160)</f>
        <v>329</v>
      </c>
      <c r="N160">
        <f>SUM(I160)</f>
        <v>15</v>
      </c>
    </row>
    <row r="161" spans="1:16" ht="12.75" customHeight="1" thickBot="1" x14ac:dyDescent="0.3">
      <c r="A161" s="154"/>
      <c r="B161" s="154"/>
      <c r="C161" s="154"/>
      <c r="D161" s="154"/>
      <c r="E161" s="154"/>
      <c r="F161" s="154"/>
      <c r="G161" s="154"/>
      <c r="H161" s="154"/>
      <c r="I161" s="154"/>
    </row>
    <row r="162" spans="1:16" ht="12.75" customHeight="1" x14ac:dyDescent="0.25">
      <c r="A162" s="155" t="s">
        <v>20</v>
      </c>
      <c r="B162" s="7" t="s">
        <v>13</v>
      </c>
      <c r="C162" s="7">
        <v>1</v>
      </c>
      <c r="D162" s="7">
        <v>0</v>
      </c>
      <c r="E162" s="7">
        <v>0</v>
      </c>
      <c r="F162" s="7">
        <v>7</v>
      </c>
      <c r="G162" s="7">
        <v>6</v>
      </c>
      <c r="H162" s="7"/>
      <c r="I162" s="8">
        <v>3</v>
      </c>
      <c r="K162" s="150">
        <f>RANK(J174,J:J,0)</f>
        <v>11</v>
      </c>
      <c r="O162">
        <f t="shared" ref="O162:O173" si="26">SUM(F162:G162)</f>
        <v>13</v>
      </c>
      <c r="P162">
        <f t="shared" si="13"/>
        <v>1</v>
      </c>
    </row>
    <row r="163" spans="1:16" ht="12.75" customHeight="1" x14ac:dyDescent="0.25">
      <c r="A163" s="156"/>
      <c r="B163" s="9" t="s">
        <v>15</v>
      </c>
      <c r="C163" s="9">
        <v>1</v>
      </c>
      <c r="D163" s="9">
        <v>0</v>
      </c>
      <c r="E163" s="9">
        <v>0</v>
      </c>
      <c r="F163" s="9">
        <v>7</v>
      </c>
      <c r="G163" s="9">
        <v>6</v>
      </c>
      <c r="H163" s="9"/>
      <c r="I163" s="10">
        <v>3</v>
      </c>
      <c r="K163" s="151"/>
      <c r="O163">
        <f t="shared" si="26"/>
        <v>13</v>
      </c>
      <c r="P163">
        <f t="shared" si="13"/>
        <v>1</v>
      </c>
    </row>
    <row r="164" spans="1:16" ht="12.75" customHeight="1" x14ac:dyDescent="0.25">
      <c r="A164" s="156"/>
      <c r="B164" s="11" t="s">
        <v>17</v>
      </c>
      <c r="C164" s="11">
        <v>0</v>
      </c>
      <c r="D164" s="11">
        <v>1</v>
      </c>
      <c r="E164" s="11">
        <v>0</v>
      </c>
      <c r="F164" s="11">
        <v>8</v>
      </c>
      <c r="G164" s="11">
        <v>8</v>
      </c>
      <c r="H164" s="11"/>
      <c r="I164" s="12">
        <v>1</v>
      </c>
      <c r="K164" s="151"/>
      <c r="O164">
        <f t="shared" si="26"/>
        <v>16</v>
      </c>
      <c r="P164">
        <f t="shared" si="13"/>
        <v>0</v>
      </c>
    </row>
    <row r="165" spans="1:16" ht="12.75" customHeight="1" x14ac:dyDescent="0.25">
      <c r="A165" s="156"/>
      <c r="B165" s="11" t="s">
        <v>19</v>
      </c>
      <c r="C165" s="11">
        <v>0</v>
      </c>
      <c r="D165" s="11">
        <v>1</v>
      </c>
      <c r="E165" s="11">
        <v>0</v>
      </c>
      <c r="F165" s="11">
        <v>9</v>
      </c>
      <c r="G165" s="11">
        <v>9</v>
      </c>
      <c r="H165" s="11"/>
      <c r="I165" s="12">
        <v>1</v>
      </c>
      <c r="K165" s="151"/>
      <c r="O165">
        <f t="shared" si="26"/>
        <v>18</v>
      </c>
      <c r="P165">
        <f t="shared" ref="P165:P270" si="27">SUM(F165-G165)</f>
        <v>0</v>
      </c>
    </row>
    <row r="166" spans="1:16" ht="12.75" customHeight="1" x14ac:dyDescent="0.25">
      <c r="A166" s="156"/>
      <c r="B166" s="11" t="s">
        <v>21</v>
      </c>
      <c r="C166" s="11">
        <v>1</v>
      </c>
      <c r="D166" s="11">
        <v>0</v>
      </c>
      <c r="E166" s="11">
        <v>0</v>
      </c>
      <c r="F166" s="11">
        <v>8</v>
      </c>
      <c r="G166" s="11">
        <v>4</v>
      </c>
      <c r="H166" s="11"/>
      <c r="I166" s="12">
        <v>3</v>
      </c>
      <c r="K166" s="151"/>
      <c r="O166">
        <f t="shared" si="26"/>
        <v>12</v>
      </c>
      <c r="P166">
        <f t="shared" si="27"/>
        <v>4</v>
      </c>
    </row>
    <row r="167" spans="1:16" ht="12.75" customHeight="1" x14ac:dyDescent="0.25">
      <c r="A167" s="156"/>
      <c r="B167" s="11" t="s">
        <v>23</v>
      </c>
      <c r="C167" s="11">
        <v>1</v>
      </c>
      <c r="D167" s="11">
        <v>0</v>
      </c>
      <c r="E167" s="11">
        <v>0</v>
      </c>
      <c r="F167" s="11">
        <v>8</v>
      </c>
      <c r="G167" s="11">
        <v>7</v>
      </c>
      <c r="H167" s="11"/>
      <c r="I167" s="12">
        <v>3</v>
      </c>
      <c r="K167" s="151"/>
      <c r="O167">
        <f t="shared" si="26"/>
        <v>15</v>
      </c>
      <c r="P167">
        <f t="shared" si="27"/>
        <v>1</v>
      </c>
    </row>
    <row r="168" spans="1:16" ht="12.75" customHeight="1" x14ac:dyDescent="0.25">
      <c r="A168" s="156"/>
      <c r="B168" s="11" t="s">
        <v>24</v>
      </c>
      <c r="C168" s="11">
        <v>1</v>
      </c>
      <c r="D168" s="11">
        <v>0</v>
      </c>
      <c r="E168" s="11">
        <v>0</v>
      </c>
      <c r="F168" s="11">
        <v>8</v>
      </c>
      <c r="G168" s="11">
        <v>6</v>
      </c>
      <c r="H168" s="11"/>
      <c r="I168" s="12">
        <v>3</v>
      </c>
      <c r="K168" s="151"/>
      <c r="O168">
        <f t="shared" si="26"/>
        <v>14</v>
      </c>
      <c r="P168">
        <f t="shared" si="27"/>
        <v>2</v>
      </c>
    </row>
    <row r="169" spans="1:16" ht="12.75" customHeight="1" x14ac:dyDescent="0.25">
      <c r="A169" s="156"/>
      <c r="B169" s="11" t="s">
        <v>26</v>
      </c>
      <c r="C169" s="11">
        <v>1</v>
      </c>
      <c r="D169" s="11">
        <v>0</v>
      </c>
      <c r="E169" s="11">
        <v>0</v>
      </c>
      <c r="F169" s="11">
        <v>8</v>
      </c>
      <c r="G169" s="11">
        <v>7</v>
      </c>
      <c r="H169" s="11"/>
      <c r="I169" s="12">
        <v>3</v>
      </c>
      <c r="K169" s="151"/>
      <c r="O169">
        <f t="shared" si="26"/>
        <v>15</v>
      </c>
      <c r="P169">
        <f t="shared" si="27"/>
        <v>1</v>
      </c>
    </row>
    <row r="170" spans="1:16" ht="12.75" customHeight="1" x14ac:dyDescent="0.25">
      <c r="A170" s="156"/>
      <c r="B170" s="11" t="s">
        <v>28</v>
      </c>
      <c r="C170" s="11">
        <v>0</v>
      </c>
      <c r="D170" s="11">
        <v>1</v>
      </c>
      <c r="E170" s="11">
        <v>0</v>
      </c>
      <c r="F170" s="11">
        <v>7</v>
      </c>
      <c r="G170" s="11">
        <v>7</v>
      </c>
      <c r="H170" s="11"/>
      <c r="I170" s="12">
        <v>1</v>
      </c>
      <c r="K170" s="151"/>
      <c r="O170">
        <f t="shared" si="26"/>
        <v>14</v>
      </c>
      <c r="P170">
        <f t="shared" si="27"/>
        <v>0</v>
      </c>
    </row>
    <row r="171" spans="1:16" ht="12.75" customHeight="1" x14ac:dyDescent="0.25">
      <c r="A171" s="156"/>
      <c r="B171" s="11" t="s">
        <v>30</v>
      </c>
      <c r="C171" s="11">
        <v>0</v>
      </c>
      <c r="D171" s="11">
        <v>0</v>
      </c>
      <c r="E171" s="11">
        <v>1</v>
      </c>
      <c r="F171" s="11">
        <v>7</v>
      </c>
      <c r="G171" s="11">
        <v>8</v>
      </c>
      <c r="H171" s="11"/>
      <c r="I171" s="12">
        <v>0</v>
      </c>
      <c r="K171" s="151"/>
      <c r="O171">
        <f t="shared" si="26"/>
        <v>15</v>
      </c>
      <c r="P171">
        <f t="shared" si="27"/>
        <v>-1</v>
      </c>
    </row>
    <row r="172" spans="1:16" ht="12.75" customHeight="1" x14ac:dyDescent="0.25">
      <c r="A172" s="156"/>
      <c r="B172" s="11" t="s">
        <v>32</v>
      </c>
      <c r="C172" s="11">
        <v>0</v>
      </c>
      <c r="D172" s="11">
        <v>0</v>
      </c>
      <c r="E172" s="11">
        <v>1</v>
      </c>
      <c r="F172" s="11">
        <v>6</v>
      </c>
      <c r="G172" s="11">
        <v>7</v>
      </c>
      <c r="H172" s="11"/>
      <c r="I172" s="12">
        <v>0</v>
      </c>
      <c r="K172" s="151"/>
      <c r="O172">
        <f t="shared" si="26"/>
        <v>13</v>
      </c>
      <c r="P172">
        <f t="shared" si="27"/>
        <v>-1</v>
      </c>
    </row>
    <row r="173" spans="1:16" ht="12.75" customHeight="1" x14ac:dyDescent="0.25">
      <c r="A173" s="156"/>
      <c r="B173" s="11" t="s">
        <v>34</v>
      </c>
      <c r="C173" s="11">
        <v>1</v>
      </c>
      <c r="D173" s="11">
        <v>0</v>
      </c>
      <c r="E173" s="11">
        <v>0</v>
      </c>
      <c r="F173" s="11">
        <v>8</v>
      </c>
      <c r="G173" s="11">
        <v>7</v>
      </c>
      <c r="H173" s="11"/>
      <c r="I173" s="12">
        <v>3</v>
      </c>
      <c r="K173" s="151"/>
      <c r="O173">
        <f t="shared" si="26"/>
        <v>15</v>
      </c>
      <c r="P173">
        <f t="shared" si="27"/>
        <v>1</v>
      </c>
    </row>
    <row r="174" spans="1:16" ht="12.75" customHeight="1" thickBot="1" x14ac:dyDescent="0.3">
      <c r="A174" s="157"/>
      <c r="B174" s="17" t="s">
        <v>39</v>
      </c>
      <c r="C174" s="17">
        <f>SUM(C162:C173)</f>
        <v>7</v>
      </c>
      <c r="D174" s="17">
        <f>SUM(D162:D173)</f>
        <v>3</v>
      </c>
      <c r="E174" s="17">
        <f>SUM(E162:E173)</f>
        <v>2</v>
      </c>
      <c r="F174" s="17">
        <f>SUM(F162:F173)</f>
        <v>91</v>
      </c>
      <c r="G174" s="17">
        <f>SUM(G162:G173)</f>
        <v>82</v>
      </c>
      <c r="H174" s="17">
        <f>SUM(F174-G174)</f>
        <v>9</v>
      </c>
      <c r="I174" s="26">
        <f>SUM(I162:I173)</f>
        <v>24</v>
      </c>
      <c r="J174" s="18">
        <f>I174</f>
        <v>24</v>
      </c>
      <c r="K174" s="152"/>
      <c r="M174">
        <f>SUM(F174:G174)</f>
        <v>173</v>
      </c>
      <c r="N174">
        <f>SUM(I174)</f>
        <v>24</v>
      </c>
    </row>
    <row r="175" spans="1:16" ht="12.75" customHeight="1" thickBot="1" x14ac:dyDescent="0.3">
      <c r="A175" s="154"/>
      <c r="B175" s="154"/>
      <c r="C175" s="154"/>
      <c r="D175" s="154"/>
      <c r="E175" s="154"/>
      <c r="F175" s="154"/>
      <c r="G175" s="154"/>
      <c r="H175" s="154"/>
      <c r="I175" s="154"/>
    </row>
    <row r="176" spans="1:16" ht="12.75" customHeight="1" x14ac:dyDescent="0.25">
      <c r="A176" s="147" t="s">
        <v>14</v>
      </c>
      <c r="B176" s="7" t="s">
        <v>13</v>
      </c>
      <c r="C176" s="7">
        <v>0</v>
      </c>
      <c r="D176" s="7">
        <v>1</v>
      </c>
      <c r="E176" s="7">
        <v>0</v>
      </c>
      <c r="F176" s="7">
        <v>8</v>
      </c>
      <c r="G176" s="7">
        <v>8</v>
      </c>
      <c r="H176" s="7"/>
      <c r="I176" s="8">
        <v>1</v>
      </c>
      <c r="K176" s="150">
        <f>RANK(J196,J:J,0)</f>
        <v>1</v>
      </c>
      <c r="O176">
        <f t="shared" ref="O176:O189" si="28">SUM(F176:G176)</f>
        <v>16</v>
      </c>
      <c r="P176">
        <f t="shared" si="27"/>
        <v>0</v>
      </c>
    </row>
    <row r="177" spans="1:16" ht="12.75" customHeight="1" x14ac:dyDescent="0.25">
      <c r="A177" s="148"/>
      <c r="B177" s="9" t="s">
        <v>15</v>
      </c>
      <c r="C177" s="9">
        <v>1</v>
      </c>
      <c r="D177" s="9">
        <v>0</v>
      </c>
      <c r="E177" s="9">
        <v>0</v>
      </c>
      <c r="F177" s="9">
        <v>7</v>
      </c>
      <c r="G177" s="9">
        <v>6</v>
      </c>
      <c r="H177" s="9"/>
      <c r="I177" s="10">
        <v>3</v>
      </c>
      <c r="K177" s="151"/>
      <c r="O177">
        <f t="shared" si="28"/>
        <v>13</v>
      </c>
      <c r="P177">
        <f t="shared" si="27"/>
        <v>1</v>
      </c>
    </row>
    <row r="178" spans="1:16" ht="12.75" customHeight="1" x14ac:dyDescent="0.25">
      <c r="A178" s="148"/>
      <c r="B178" s="11" t="s">
        <v>17</v>
      </c>
      <c r="C178" s="11">
        <v>0</v>
      </c>
      <c r="D178" s="11">
        <v>0</v>
      </c>
      <c r="E178" s="11">
        <v>1</v>
      </c>
      <c r="F178" s="11">
        <v>6</v>
      </c>
      <c r="G178" s="11">
        <v>8</v>
      </c>
      <c r="H178" s="11"/>
      <c r="I178" s="12">
        <v>0</v>
      </c>
      <c r="K178" s="151"/>
      <c r="O178">
        <f t="shared" si="28"/>
        <v>14</v>
      </c>
      <c r="P178">
        <f t="shared" si="27"/>
        <v>-2</v>
      </c>
    </row>
    <row r="179" spans="1:16" ht="12.75" customHeight="1" x14ac:dyDescent="0.25">
      <c r="A179" s="148"/>
      <c r="B179" s="11" t="s">
        <v>19</v>
      </c>
      <c r="C179" s="11">
        <v>1</v>
      </c>
      <c r="D179" s="11">
        <v>0</v>
      </c>
      <c r="E179" s="11">
        <v>0</v>
      </c>
      <c r="F179" s="11">
        <v>7</v>
      </c>
      <c r="G179" s="11">
        <v>6</v>
      </c>
      <c r="H179" s="11"/>
      <c r="I179" s="12">
        <v>3</v>
      </c>
      <c r="K179" s="151"/>
      <c r="O179">
        <f t="shared" si="28"/>
        <v>13</v>
      </c>
      <c r="P179">
        <f t="shared" si="27"/>
        <v>1</v>
      </c>
    </row>
    <row r="180" spans="1:16" ht="12.75" customHeight="1" x14ac:dyDescent="0.25">
      <c r="A180" s="148"/>
      <c r="B180" s="11" t="s">
        <v>21</v>
      </c>
      <c r="C180" s="11">
        <v>1</v>
      </c>
      <c r="D180" s="11">
        <v>0</v>
      </c>
      <c r="E180" s="11">
        <v>0</v>
      </c>
      <c r="F180" s="11">
        <v>8</v>
      </c>
      <c r="G180" s="11">
        <v>6</v>
      </c>
      <c r="H180" s="11"/>
      <c r="I180" s="12">
        <v>3</v>
      </c>
      <c r="K180" s="151"/>
      <c r="O180">
        <f t="shared" si="28"/>
        <v>14</v>
      </c>
      <c r="P180">
        <f t="shared" si="27"/>
        <v>2</v>
      </c>
    </row>
    <row r="181" spans="1:16" ht="12.75" customHeight="1" x14ac:dyDescent="0.25">
      <c r="A181" s="148"/>
      <c r="B181" s="11" t="s">
        <v>23</v>
      </c>
      <c r="C181" s="11">
        <v>1</v>
      </c>
      <c r="D181" s="11">
        <v>0</v>
      </c>
      <c r="E181" s="11">
        <v>0</v>
      </c>
      <c r="F181" s="11">
        <v>8</v>
      </c>
      <c r="G181" s="11">
        <v>6</v>
      </c>
      <c r="H181" s="11"/>
      <c r="I181" s="12">
        <v>3</v>
      </c>
      <c r="K181" s="151"/>
      <c r="O181">
        <f t="shared" si="28"/>
        <v>14</v>
      </c>
      <c r="P181">
        <f t="shared" si="27"/>
        <v>2</v>
      </c>
    </row>
    <row r="182" spans="1:16" ht="12.75" customHeight="1" x14ac:dyDescent="0.25">
      <c r="A182" s="148"/>
      <c r="B182" s="11" t="s">
        <v>24</v>
      </c>
      <c r="C182" s="11">
        <v>1</v>
      </c>
      <c r="D182" s="11">
        <v>0</v>
      </c>
      <c r="E182" s="11">
        <v>0</v>
      </c>
      <c r="F182" s="11">
        <v>9</v>
      </c>
      <c r="G182" s="11">
        <v>6</v>
      </c>
      <c r="H182" s="11"/>
      <c r="I182" s="12">
        <v>3</v>
      </c>
      <c r="K182" s="151"/>
      <c r="O182">
        <f t="shared" si="28"/>
        <v>15</v>
      </c>
      <c r="P182">
        <f t="shared" si="27"/>
        <v>3</v>
      </c>
    </row>
    <row r="183" spans="1:16" ht="12.75" customHeight="1" x14ac:dyDescent="0.25">
      <c r="A183" s="148"/>
      <c r="B183" s="11" t="s">
        <v>26</v>
      </c>
      <c r="C183" s="11">
        <v>0</v>
      </c>
      <c r="D183" s="11">
        <v>1</v>
      </c>
      <c r="E183" s="11">
        <v>0</v>
      </c>
      <c r="F183" s="11">
        <v>8</v>
      </c>
      <c r="G183" s="11">
        <v>8</v>
      </c>
      <c r="H183" s="11"/>
      <c r="I183" s="12">
        <v>1</v>
      </c>
      <c r="K183" s="151"/>
      <c r="O183">
        <f t="shared" si="28"/>
        <v>16</v>
      </c>
      <c r="P183">
        <f t="shared" si="27"/>
        <v>0</v>
      </c>
    </row>
    <row r="184" spans="1:16" ht="12.75" customHeight="1" x14ac:dyDescent="0.25">
      <c r="A184" s="148"/>
      <c r="B184" s="11" t="s">
        <v>28</v>
      </c>
      <c r="C184" s="11">
        <v>1</v>
      </c>
      <c r="D184" s="11">
        <v>0</v>
      </c>
      <c r="E184" s="11">
        <v>0</v>
      </c>
      <c r="F184" s="11">
        <v>8</v>
      </c>
      <c r="G184" s="11">
        <v>7</v>
      </c>
      <c r="H184" s="11"/>
      <c r="I184" s="12">
        <v>3</v>
      </c>
      <c r="K184" s="151"/>
      <c r="O184">
        <f t="shared" si="28"/>
        <v>15</v>
      </c>
      <c r="P184">
        <f t="shared" si="27"/>
        <v>1</v>
      </c>
    </row>
    <row r="185" spans="1:16" ht="12.75" customHeight="1" x14ac:dyDescent="0.25">
      <c r="A185" s="148"/>
      <c r="B185" s="11" t="s">
        <v>30</v>
      </c>
      <c r="C185" s="11">
        <v>0</v>
      </c>
      <c r="D185" s="11">
        <v>0</v>
      </c>
      <c r="E185" s="11">
        <v>1</v>
      </c>
      <c r="F185" s="11">
        <v>5</v>
      </c>
      <c r="G185" s="11">
        <v>7</v>
      </c>
      <c r="H185" s="11"/>
      <c r="I185" s="12">
        <v>0</v>
      </c>
      <c r="K185" s="151"/>
      <c r="O185">
        <f t="shared" si="28"/>
        <v>12</v>
      </c>
      <c r="P185">
        <f t="shared" si="27"/>
        <v>-2</v>
      </c>
    </row>
    <row r="186" spans="1:16" ht="12.75" customHeight="1" x14ac:dyDescent="0.25">
      <c r="A186" s="148"/>
      <c r="B186" s="11" t="s">
        <v>32</v>
      </c>
      <c r="C186" s="11">
        <v>1</v>
      </c>
      <c r="D186" s="11">
        <v>0</v>
      </c>
      <c r="E186" s="11">
        <v>0</v>
      </c>
      <c r="F186" s="11">
        <v>12</v>
      </c>
      <c r="G186" s="11">
        <v>5</v>
      </c>
      <c r="H186" s="11"/>
      <c r="I186" s="12">
        <v>3</v>
      </c>
      <c r="K186" s="151"/>
      <c r="O186">
        <f t="shared" si="28"/>
        <v>17</v>
      </c>
      <c r="P186">
        <f t="shared" si="27"/>
        <v>7</v>
      </c>
    </row>
    <row r="187" spans="1:16" ht="12.75" customHeight="1" x14ac:dyDescent="0.25">
      <c r="A187" s="148"/>
      <c r="B187" s="11" t="s">
        <v>34</v>
      </c>
      <c r="C187" s="11">
        <v>0</v>
      </c>
      <c r="D187" s="11">
        <v>1</v>
      </c>
      <c r="E187" s="11">
        <v>0</v>
      </c>
      <c r="F187" s="11">
        <v>7</v>
      </c>
      <c r="G187" s="11">
        <v>7</v>
      </c>
      <c r="H187" s="11"/>
      <c r="I187" s="12">
        <v>1</v>
      </c>
      <c r="K187" s="151"/>
      <c r="O187">
        <f t="shared" si="28"/>
        <v>14</v>
      </c>
      <c r="P187">
        <f t="shared" si="27"/>
        <v>0</v>
      </c>
    </row>
    <row r="188" spans="1:16" ht="12.75" customHeight="1" x14ac:dyDescent="0.25">
      <c r="A188" s="148"/>
      <c r="B188" s="11" t="s">
        <v>36</v>
      </c>
      <c r="C188" s="11">
        <v>1</v>
      </c>
      <c r="D188" s="11">
        <v>0</v>
      </c>
      <c r="E188" s="11">
        <v>0</v>
      </c>
      <c r="F188" s="11">
        <v>9</v>
      </c>
      <c r="G188" s="11">
        <v>5</v>
      </c>
      <c r="H188" s="11"/>
      <c r="I188" s="12">
        <v>3</v>
      </c>
      <c r="K188" s="151"/>
      <c r="O188">
        <f t="shared" si="28"/>
        <v>14</v>
      </c>
      <c r="P188">
        <f t="shared" si="27"/>
        <v>4</v>
      </c>
    </row>
    <row r="189" spans="1:16" ht="12.75" customHeight="1" x14ac:dyDescent="0.25">
      <c r="A189" s="148"/>
      <c r="B189" s="11" t="s">
        <v>38</v>
      </c>
      <c r="C189" s="11">
        <v>0</v>
      </c>
      <c r="D189" s="11">
        <v>1</v>
      </c>
      <c r="E189" s="11">
        <v>0</v>
      </c>
      <c r="F189" s="11">
        <v>7</v>
      </c>
      <c r="G189" s="11">
        <v>7</v>
      </c>
      <c r="H189" s="11"/>
      <c r="I189" s="12">
        <v>1</v>
      </c>
      <c r="K189" s="151"/>
      <c r="O189">
        <f t="shared" si="28"/>
        <v>14</v>
      </c>
      <c r="P189">
        <f t="shared" si="27"/>
        <v>0</v>
      </c>
    </row>
    <row r="190" spans="1:16" ht="12.75" customHeight="1" x14ac:dyDescent="0.25">
      <c r="A190" s="148"/>
      <c r="B190" s="11" t="s">
        <v>40</v>
      </c>
      <c r="C190" s="11">
        <v>0</v>
      </c>
      <c r="D190" s="11">
        <v>0</v>
      </c>
      <c r="E190" s="11">
        <v>1</v>
      </c>
      <c r="F190" s="11">
        <v>7</v>
      </c>
      <c r="G190" s="11">
        <v>8</v>
      </c>
      <c r="H190" s="11"/>
      <c r="I190" s="12">
        <v>0</v>
      </c>
      <c r="K190" s="151"/>
    </row>
    <row r="191" spans="1:16" ht="12.75" customHeight="1" x14ac:dyDescent="0.25">
      <c r="A191" s="148"/>
      <c r="B191" s="11" t="s">
        <v>71</v>
      </c>
      <c r="C191" s="11">
        <v>1</v>
      </c>
      <c r="D191" s="11">
        <v>0</v>
      </c>
      <c r="E191" s="11">
        <v>0</v>
      </c>
      <c r="F191" s="11">
        <v>8</v>
      </c>
      <c r="G191" s="11">
        <v>7</v>
      </c>
      <c r="H191" s="11"/>
      <c r="I191" s="12">
        <v>3</v>
      </c>
      <c r="K191" s="151"/>
    </row>
    <row r="192" spans="1:16" ht="12.75" customHeight="1" x14ac:dyDescent="0.25">
      <c r="A192" s="148"/>
      <c r="B192" s="11" t="s">
        <v>74</v>
      </c>
      <c r="C192" s="11">
        <v>0</v>
      </c>
      <c r="D192" s="11">
        <v>0</v>
      </c>
      <c r="E192" s="11">
        <v>1</v>
      </c>
      <c r="F192" s="11">
        <v>4</v>
      </c>
      <c r="G192" s="11">
        <v>6</v>
      </c>
      <c r="H192" s="11"/>
      <c r="I192" s="12">
        <v>0</v>
      </c>
      <c r="K192" s="151"/>
    </row>
    <row r="193" spans="1:16" ht="12.75" customHeight="1" x14ac:dyDescent="0.25">
      <c r="A193" s="148"/>
      <c r="B193" s="11" t="s">
        <v>75</v>
      </c>
      <c r="C193" s="11">
        <v>1</v>
      </c>
      <c r="D193" s="11">
        <v>0</v>
      </c>
      <c r="E193" s="11">
        <v>0</v>
      </c>
      <c r="F193" s="11">
        <v>6</v>
      </c>
      <c r="G193" s="11">
        <v>4</v>
      </c>
      <c r="H193" s="11"/>
      <c r="I193" s="12">
        <v>3</v>
      </c>
      <c r="K193" s="151"/>
    </row>
    <row r="194" spans="1:16" ht="12.75" customHeight="1" x14ac:dyDescent="0.25">
      <c r="A194" s="148"/>
      <c r="B194" s="11" t="s">
        <v>77</v>
      </c>
      <c r="C194" s="11">
        <v>1</v>
      </c>
      <c r="D194" s="11">
        <v>0</v>
      </c>
      <c r="E194" s="11">
        <v>0</v>
      </c>
      <c r="F194" s="11">
        <v>8</v>
      </c>
      <c r="G194" s="11">
        <v>5</v>
      </c>
      <c r="H194" s="11"/>
      <c r="I194" s="12">
        <v>3</v>
      </c>
      <c r="K194" s="151"/>
    </row>
    <row r="195" spans="1:16" ht="12.75" customHeight="1" x14ac:dyDescent="0.25">
      <c r="A195" s="148"/>
      <c r="B195" s="11" t="s">
        <v>79</v>
      </c>
      <c r="C195" s="11">
        <v>1</v>
      </c>
      <c r="D195" s="11">
        <v>0</v>
      </c>
      <c r="E195" s="11">
        <v>0</v>
      </c>
      <c r="F195" s="11">
        <v>8</v>
      </c>
      <c r="G195" s="11">
        <v>3</v>
      </c>
      <c r="H195" s="11"/>
      <c r="I195" s="12">
        <v>3</v>
      </c>
      <c r="K195" s="151"/>
    </row>
    <row r="196" spans="1:16" ht="12.75" customHeight="1" thickBot="1" x14ac:dyDescent="0.3">
      <c r="A196" s="149"/>
      <c r="B196" s="17" t="s">
        <v>39</v>
      </c>
      <c r="C196" s="17">
        <f>SUM(C176:C195)</f>
        <v>12</v>
      </c>
      <c r="D196" s="17">
        <f>SUM(D176:D195)</f>
        <v>4</v>
      </c>
      <c r="E196" s="17">
        <f>SUM(E176:E195)</f>
        <v>4</v>
      </c>
      <c r="F196" s="17">
        <f>SUM(F176:F195)</f>
        <v>150</v>
      </c>
      <c r="G196" s="17">
        <f>SUM(G176:G195)</f>
        <v>125</v>
      </c>
      <c r="H196" s="17">
        <f>SUM(F196-G196)</f>
        <v>25</v>
      </c>
      <c r="I196" s="26">
        <f>SUM(I176:I195)</f>
        <v>40</v>
      </c>
      <c r="J196" s="18">
        <f>I196</f>
        <v>40</v>
      </c>
      <c r="K196" s="152"/>
      <c r="M196">
        <f>SUM(F196:G196)</f>
        <v>275</v>
      </c>
      <c r="N196">
        <f>SUM(I196)</f>
        <v>40</v>
      </c>
    </row>
    <row r="197" spans="1:16" ht="12.75" customHeight="1" thickBot="1" x14ac:dyDescent="0.3">
      <c r="A197" s="154"/>
      <c r="B197" s="154"/>
      <c r="C197" s="154"/>
      <c r="D197" s="154"/>
      <c r="E197" s="154"/>
      <c r="F197" s="154"/>
      <c r="G197" s="154"/>
      <c r="H197" s="154"/>
      <c r="I197" s="154"/>
    </row>
    <row r="198" spans="1:16" ht="12.75" customHeight="1" x14ac:dyDescent="0.25">
      <c r="A198" s="147" t="s">
        <v>25</v>
      </c>
      <c r="B198" s="7" t="s">
        <v>13</v>
      </c>
      <c r="C198" s="7">
        <v>0</v>
      </c>
      <c r="D198" s="7">
        <v>0</v>
      </c>
      <c r="E198" s="7">
        <v>1</v>
      </c>
      <c r="F198" s="7">
        <v>6</v>
      </c>
      <c r="G198" s="7">
        <v>9</v>
      </c>
      <c r="H198" s="7"/>
      <c r="I198" s="8">
        <v>0</v>
      </c>
      <c r="K198" s="150">
        <f>RANK(J218,J:J,0)</f>
        <v>3</v>
      </c>
      <c r="O198">
        <f t="shared" ref="O198:O217" si="29">SUM(F198:G198)</f>
        <v>15</v>
      </c>
      <c r="P198">
        <f t="shared" si="27"/>
        <v>-3</v>
      </c>
    </row>
    <row r="199" spans="1:16" ht="12.75" customHeight="1" x14ac:dyDescent="0.25">
      <c r="A199" s="148"/>
      <c r="B199" s="9" t="s">
        <v>15</v>
      </c>
      <c r="C199" s="28">
        <v>0</v>
      </c>
      <c r="D199" s="28">
        <v>0</v>
      </c>
      <c r="E199" s="28">
        <v>1</v>
      </c>
      <c r="F199" s="28">
        <v>7</v>
      </c>
      <c r="G199" s="28">
        <v>9</v>
      </c>
      <c r="H199" s="28"/>
      <c r="I199" s="29">
        <v>0</v>
      </c>
      <c r="K199" s="151"/>
      <c r="O199">
        <f t="shared" si="29"/>
        <v>16</v>
      </c>
      <c r="P199">
        <f t="shared" si="27"/>
        <v>-2</v>
      </c>
    </row>
    <row r="200" spans="1:16" ht="12.75" customHeight="1" x14ac:dyDescent="0.25">
      <c r="A200" s="148"/>
      <c r="B200" s="11" t="s">
        <v>17</v>
      </c>
      <c r="C200" s="30">
        <v>1</v>
      </c>
      <c r="D200" s="30">
        <v>0</v>
      </c>
      <c r="E200" s="30">
        <v>0</v>
      </c>
      <c r="F200" s="30">
        <v>9</v>
      </c>
      <c r="G200" s="30">
        <v>7</v>
      </c>
      <c r="H200" s="30"/>
      <c r="I200" s="31">
        <v>3</v>
      </c>
      <c r="K200" s="151"/>
      <c r="O200">
        <f t="shared" si="29"/>
        <v>16</v>
      </c>
      <c r="P200">
        <f t="shared" si="27"/>
        <v>2</v>
      </c>
    </row>
    <row r="201" spans="1:16" ht="12.75" customHeight="1" x14ac:dyDescent="0.25">
      <c r="A201" s="148"/>
      <c r="B201" s="11" t="s">
        <v>19</v>
      </c>
      <c r="C201" s="30">
        <v>0</v>
      </c>
      <c r="D201" s="30">
        <v>0</v>
      </c>
      <c r="E201" s="30">
        <v>1</v>
      </c>
      <c r="F201" s="30">
        <v>6</v>
      </c>
      <c r="G201" s="30">
        <v>7</v>
      </c>
      <c r="H201" s="30"/>
      <c r="I201" s="31">
        <v>0</v>
      </c>
      <c r="K201" s="151"/>
      <c r="O201">
        <f t="shared" si="29"/>
        <v>13</v>
      </c>
      <c r="P201">
        <f t="shared" si="27"/>
        <v>-1</v>
      </c>
    </row>
    <row r="202" spans="1:16" ht="12.75" customHeight="1" x14ac:dyDescent="0.25">
      <c r="A202" s="148"/>
      <c r="B202" s="11" t="s">
        <v>21</v>
      </c>
      <c r="C202" s="30">
        <v>0</v>
      </c>
      <c r="D202" s="30">
        <v>1</v>
      </c>
      <c r="E202" s="30">
        <v>0</v>
      </c>
      <c r="F202" s="30">
        <v>9</v>
      </c>
      <c r="G202" s="30">
        <v>9</v>
      </c>
      <c r="H202" s="30"/>
      <c r="I202" s="31">
        <v>1</v>
      </c>
      <c r="K202" s="151"/>
      <c r="O202">
        <f t="shared" si="29"/>
        <v>18</v>
      </c>
      <c r="P202">
        <f t="shared" si="27"/>
        <v>0</v>
      </c>
    </row>
    <row r="203" spans="1:16" ht="12.75" customHeight="1" x14ac:dyDescent="0.25">
      <c r="A203" s="148"/>
      <c r="B203" s="11" t="s">
        <v>23</v>
      </c>
      <c r="C203" s="30">
        <v>1</v>
      </c>
      <c r="D203" s="30">
        <v>0</v>
      </c>
      <c r="E203" s="30">
        <v>0</v>
      </c>
      <c r="F203" s="30">
        <v>9</v>
      </c>
      <c r="G203" s="30">
        <v>6</v>
      </c>
      <c r="H203" s="30"/>
      <c r="I203" s="31">
        <v>3</v>
      </c>
      <c r="K203" s="151"/>
      <c r="O203">
        <f t="shared" si="29"/>
        <v>15</v>
      </c>
      <c r="P203">
        <f t="shared" si="27"/>
        <v>3</v>
      </c>
    </row>
    <row r="204" spans="1:16" ht="12.75" customHeight="1" x14ac:dyDescent="0.25">
      <c r="A204" s="148"/>
      <c r="B204" s="11" t="s">
        <v>24</v>
      </c>
      <c r="C204" s="30">
        <v>1</v>
      </c>
      <c r="D204" s="30">
        <v>0</v>
      </c>
      <c r="E204" s="30">
        <v>0</v>
      </c>
      <c r="F204" s="30">
        <v>9</v>
      </c>
      <c r="G204" s="30">
        <v>6</v>
      </c>
      <c r="H204" s="30"/>
      <c r="I204" s="31">
        <v>3</v>
      </c>
      <c r="K204" s="151"/>
      <c r="O204">
        <f t="shared" si="29"/>
        <v>15</v>
      </c>
      <c r="P204">
        <f t="shared" si="27"/>
        <v>3</v>
      </c>
    </row>
    <row r="205" spans="1:16" ht="12.75" customHeight="1" x14ac:dyDescent="0.25">
      <c r="A205" s="148"/>
      <c r="B205" s="11" t="s">
        <v>26</v>
      </c>
      <c r="C205" s="30">
        <v>0</v>
      </c>
      <c r="D205" s="30">
        <v>0</v>
      </c>
      <c r="E205" s="30">
        <v>1</v>
      </c>
      <c r="F205" s="30">
        <v>7</v>
      </c>
      <c r="G205" s="30">
        <v>9</v>
      </c>
      <c r="H205" s="30"/>
      <c r="I205" s="31">
        <v>0</v>
      </c>
      <c r="K205" s="151"/>
      <c r="O205">
        <f t="shared" si="29"/>
        <v>16</v>
      </c>
      <c r="P205">
        <f t="shared" si="27"/>
        <v>-2</v>
      </c>
    </row>
    <row r="206" spans="1:16" ht="12.75" customHeight="1" x14ac:dyDescent="0.25">
      <c r="A206" s="148"/>
      <c r="B206" s="11" t="s">
        <v>28</v>
      </c>
      <c r="C206" s="30">
        <v>1</v>
      </c>
      <c r="D206" s="30">
        <v>0</v>
      </c>
      <c r="E206" s="30">
        <v>0</v>
      </c>
      <c r="F206" s="30">
        <v>8</v>
      </c>
      <c r="G206" s="30">
        <v>7</v>
      </c>
      <c r="H206" s="30"/>
      <c r="I206" s="31">
        <v>3</v>
      </c>
      <c r="K206" s="151"/>
      <c r="O206">
        <f t="shared" si="29"/>
        <v>15</v>
      </c>
      <c r="P206">
        <f t="shared" si="27"/>
        <v>1</v>
      </c>
    </row>
    <row r="207" spans="1:16" ht="12.75" customHeight="1" x14ac:dyDescent="0.25">
      <c r="A207" s="148"/>
      <c r="B207" s="11" t="s">
        <v>30</v>
      </c>
      <c r="C207" s="30">
        <v>0</v>
      </c>
      <c r="D207" s="30">
        <v>1</v>
      </c>
      <c r="E207" s="30">
        <v>0</v>
      </c>
      <c r="F207" s="30">
        <v>7</v>
      </c>
      <c r="G207" s="30">
        <v>7</v>
      </c>
      <c r="H207" s="30"/>
      <c r="I207" s="31">
        <v>1</v>
      </c>
      <c r="K207" s="151"/>
      <c r="O207">
        <f t="shared" si="29"/>
        <v>14</v>
      </c>
      <c r="P207">
        <f t="shared" si="27"/>
        <v>0</v>
      </c>
    </row>
    <row r="208" spans="1:16" ht="12.75" customHeight="1" x14ac:dyDescent="0.25">
      <c r="A208" s="148"/>
      <c r="B208" s="11" t="s">
        <v>32</v>
      </c>
      <c r="C208" s="30">
        <v>0</v>
      </c>
      <c r="D208" s="30">
        <v>0</v>
      </c>
      <c r="E208" s="30">
        <v>1</v>
      </c>
      <c r="F208" s="30">
        <v>7</v>
      </c>
      <c r="G208" s="30">
        <v>9</v>
      </c>
      <c r="H208" s="30"/>
      <c r="I208" s="31">
        <v>0</v>
      </c>
      <c r="K208" s="151"/>
      <c r="O208">
        <f t="shared" si="29"/>
        <v>16</v>
      </c>
      <c r="P208">
        <f t="shared" si="27"/>
        <v>-2</v>
      </c>
    </row>
    <row r="209" spans="1:16" ht="12.75" customHeight="1" x14ac:dyDescent="0.25">
      <c r="A209" s="148"/>
      <c r="B209" s="11" t="s">
        <v>34</v>
      </c>
      <c r="C209" s="30">
        <v>0</v>
      </c>
      <c r="D209" s="30">
        <v>0</v>
      </c>
      <c r="E209" s="30">
        <v>1</v>
      </c>
      <c r="F209" s="30">
        <v>8</v>
      </c>
      <c r="G209" s="30">
        <v>12</v>
      </c>
      <c r="H209" s="30"/>
      <c r="I209" s="31">
        <v>0</v>
      </c>
      <c r="K209" s="151"/>
      <c r="O209">
        <f t="shared" si="29"/>
        <v>20</v>
      </c>
      <c r="P209">
        <f t="shared" si="27"/>
        <v>-4</v>
      </c>
    </row>
    <row r="210" spans="1:16" ht="12.75" customHeight="1" x14ac:dyDescent="0.25">
      <c r="A210" s="148"/>
      <c r="B210" s="11" t="s">
        <v>36</v>
      </c>
      <c r="C210" s="30">
        <v>0</v>
      </c>
      <c r="D210" s="30">
        <v>0</v>
      </c>
      <c r="E210" s="30">
        <v>1</v>
      </c>
      <c r="F210" s="30">
        <v>8</v>
      </c>
      <c r="G210" s="30">
        <v>9</v>
      </c>
      <c r="H210" s="30"/>
      <c r="I210" s="31">
        <v>0</v>
      </c>
      <c r="K210" s="151"/>
      <c r="O210">
        <f t="shared" si="29"/>
        <v>17</v>
      </c>
      <c r="P210">
        <f t="shared" si="27"/>
        <v>-1</v>
      </c>
    </row>
    <row r="211" spans="1:16" ht="12.75" customHeight="1" x14ac:dyDescent="0.25">
      <c r="A211" s="148"/>
      <c r="B211" s="11" t="s">
        <v>38</v>
      </c>
      <c r="C211" s="30">
        <v>1</v>
      </c>
      <c r="D211" s="30">
        <v>0</v>
      </c>
      <c r="E211" s="30">
        <v>0</v>
      </c>
      <c r="F211" s="30">
        <v>9</v>
      </c>
      <c r="G211" s="30">
        <v>8</v>
      </c>
      <c r="H211" s="30"/>
      <c r="I211" s="31">
        <v>3</v>
      </c>
      <c r="K211" s="151"/>
      <c r="O211">
        <f t="shared" si="29"/>
        <v>17</v>
      </c>
      <c r="P211">
        <f t="shared" si="27"/>
        <v>1</v>
      </c>
    </row>
    <row r="212" spans="1:16" ht="12.75" customHeight="1" x14ac:dyDescent="0.25">
      <c r="A212" s="148"/>
      <c r="B212" s="11" t="s">
        <v>40</v>
      </c>
      <c r="C212" s="30">
        <v>1</v>
      </c>
      <c r="D212" s="30">
        <v>0</v>
      </c>
      <c r="E212" s="30">
        <v>0</v>
      </c>
      <c r="F212" s="30">
        <v>12</v>
      </c>
      <c r="G212" s="30">
        <v>7</v>
      </c>
      <c r="H212" s="30"/>
      <c r="I212" s="31">
        <v>3</v>
      </c>
      <c r="K212" s="151"/>
      <c r="O212">
        <f t="shared" si="29"/>
        <v>19</v>
      </c>
      <c r="P212">
        <f t="shared" si="27"/>
        <v>5</v>
      </c>
    </row>
    <row r="213" spans="1:16" ht="12.75" customHeight="1" x14ac:dyDescent="0.25">
      <c r="A213" s="148"/>
      <c r="B213" s="11" t="s">
        <v>71</v>
      </c>
      <c r="C213" s="30">
        <v>0</v>
      </c>
      <c r="D213" s="30">
        <v>1</v>
      </c>
      <c r="E213" s="30">
        <v>0</v>
      </c>
      <c r="F213" s="30">
        <v>7</v>
      </c>
      <c r="G213" s="30">
        <v>7</v>
      </c>
      <c r="H213" s="30"/>
      <c r="I213" s="31">
        <v>1</v>
      </c>
      <c r="K213" s="151"/>
      <c r="O213">
        <f t="shared" si="29"/>
        <v>14</v>
      </c>
      <c r="P213">
        <f t="shared" si="27"/>
        <v>0</v>
      </c>
    </row>
    <row r="214" spans="1:16" ht="12.75" customHeight="1" x14ac:dyDescent="0.25">
      <c r="A214" s="148"/>
      <c r="B214" s="11" t="s">
        <v>74</v>
      </c>
      <c r="C214" s="30">
        <v>1</v>
      </c>
      <c r="D214" s="30">
        <v>0</v>
      </c>
      <c r="E214" s="30">
        <v>0</v>
      </c>
      <c r="F214" s="30">
        <v>9</v>
      </c>
      <c r="G214" s="30">
        <v>8</v>
      </c>
      <c r="H214" s="30"/>
      <c r="I214" s="31">
        <v>3</v>
      </c>
      <c r="K214" s="151"/>
      <c r="O214">
        <f t="shared" si="29"/>
        <v>17</v>
      </c>
      <c r="P214">
        <f t="shared" si="27"/>
        <v>1</v>
      </c>
    </row>
    <row r="215" spans="1:16" ht="12.75" customHeight="1" x14ac:dyDescent="0.25">
      <c r="A215" s="148"/>
      <c r="B215" s="11" t="s">
        <v>75</v>
      </c>
      <c r="C215" s="30">
        <v>1</v>
      </c>
      <c r="D215" s="30">
        <v>0</v>
      </c>
      <c r="E215" s="30">
        <v>0</v>
      </c>
      <c r="F215" s="30">
        <v>7</v>
      </c>
      <c r="G215" s="30">
        <v>5</v>
      </c>
      <c r="H215" s="30"/>
      <c r="I215" s="31">
        <v>3</v>
      </c>
      <c r="K215" s="151"/>
      <c r="O215">
        <f t="shared" si="29"/>
        <v>12</v>
      </c>
      <c r="P215">
        <f t="shared" si="27"/>
        <v>2</v>
      </c>
    </row>
    <row r="216" spans="1:16" ht="12.75" customHeight="1" x14ac:dyDescent="0.25">
      <c r="A216" s="148"/>
      <c r="B216" s="11" t="s">
        <v>77</v>
      </c>
      <c r="C216" s="30">
        <v>1</v>
      </c>
      <c r="D216" s="30">
        <v>0</v>
      </c>
      <c r="E216" s="30">
        <v>0</v>
      </c>
      <c r="F216" s="30">
        <v>8</v>
      </c>
      <c r="G216" s="30">
        <v>5</v>
      </c>
      <c r="H216" s="30"/>
      <c r="I216" s="31">
        <v>3</v>
      </c>
      <c r="K216" s="151"/>
      <c r="O216">
        <f t="shared" si="29"/>
        <v>13</v>
      </c>
      <c r="P216">
        <f t="shared" si="27"/>
        <v>3</v>
      </c>
    </row>
    <row r="217" spans="1:16" ht="12.75" customHeight="1" x14ac:dyDescent="0.25">
      <c r="A217" s="148"/>
      <c r="B217" s="11" t="s">
        <v>79</v>
      </c>
      <c r="C217" s="30">
        <v>1</v>
      </c>
      <c r="D217" s="30">
        <v>0</v>
      </c>
      <c r="E217" s="30">
        <v>0</v>
      </c>
      <c r="F217" s="30">
        <v>8</v>
      </c>
      <c r="G217" s="30">
        <v>0</v>
      </c>
      <c r="H217" s="30"/>
      <c r="I217" s="31">
        <v>3</v>
      </c>
      <c r="K217" s="151"/>
      <c r="O217">
        <f t="shared" si="29"/>
        <v>8</v>
      </c>
      <c r="P217">
        <f t="shared" si="27"/>
        <v>8</v>
      </c>
    </row>
    <row r="218" spans="1:16" ht="12.75" customHeight="1" thickBot="1" x14ac:dyDescent="0.3">
      <c r="A218" s="149"/>
      <c r="B218" s="17" t="s">
        <v>39</v>
      </c>
      <c r="C218" s="17">
        <f>SUM(C198:C217)</f>
        <v>10</v>
      </c>
      <c r="D218" s="17">
        <f>SUM(D198:D217)</f>
        <v>3</v>
      </c>
      <c r="E218" s="17">
        <f>SUM(E198:E217)</f>
        <v>7</v>
      </c>
      <c r="F218" s="17">
        <f>SUM(F198:F217)</f>
        <v>160</v>
      </c>
      <c r="G218" s="17">
        <f>SUM(G198:G217)</f>
        <v>146</v>
      </c>
      <c r="H218" s="17">
        <f>SUM(F218-G218)</f>
        <v>14</v>
      </c>
      <c r="I218" s="26">
        <f>SUM(I198:I217)</f>
        <v>33</v>
      </c>
      <c r="J218" s="116">
        <f>I218</f>
        <v>33</v>
      </c>
      <c r="K218" s="152"/>
      <c r="M218">
        <f>SUM(F218:G218)</f>
        <v>306</v>
      </c>
      <c r="N218">
        <f>SUM(I218)</f>
        <v>33</v>
      </c>
    </row>
    <row r="219" spans="1:16" ht="12.75" customHeight="1" thickBot="1" x14ac:dyDescent="0.3">
      <c r="A219" s="154"/>
      <c r="B219" s="154"/>
      <c r="C219" s="154"/>
      <c r="D219" s="154"/>
      <c r="E219" s="154"/>
      <c r="F219" s="154"/>
      <c r="G219" s="154"/>
      <c r="H219" s="154"/>
      <c r="I219" s="154"/>
    </row>
    <row r="220" spans="1:16" ht="12.75" customHeight="1" x14ac:dyDescent="0.25">
      <c r="A220" s="147" t="s">
        <v>33</v>
      </c>
      <c r="B220" s="7" t="s">
        <v>13</v>
      </c>
      <c r="C220" s="7">
        <v>0</v>
      </c>
      <c r="D220" s="7">
        <v>0</v>
      </c>
      <c r="E220" s="7">
        <v>1</v>
      </c>
      <c r="F220" s="7">
        <v>7</v>
      </c>
      <c r="G220" s="7">
        <v>8</v>
      </c>
      <c r="H220" s="7"/>
      <c r="I220" s="8">
        <v>0</v>
      </c>
      <c r="K220" s="150">
        <f>RANK(J239,J:J,0)</f>
        <v>12</v>
      </c>
      <c r="O220">
        <f t="shared" ref="O220:O238" si="30">SUM(F220:G220)</f>
        <v>15</v>
      </c>
      <c r="P220">
        <f t="shared" si="27"/>
        <v>-1</v>
      </c>
    </row>
    <row r="221" spans="1:16" ht="12.75" customHeight="1" x14ac:dyDescent="0.25">
      <c r="A221" s="148"/>
      <c r="B221" s="9" t="s">
        <v>15</v>
      </c>
      <c r="C221" s="9">
        <v>0</v>
      </c>
      <c r="D221" s="9">
        <v>0</v>
      </c>
      <c r="E221" s="9">
        <v>1</v>
      </c>
      <c r="F221" s="9">
        <v>6</v>
      </c>
      <c r="G221" s="9">
        <v>7</v>
      </c>
      <c r="H221" s="9"/>
      <c r="I221" s="10">
        <v>0</v>
      </c>
      <c r="K221" s="151"/>
      <c r="O221">
        <f t="shared" si="30"/>
        <v>13</v>
      </c>
      <c r="P221">
        <f t="shared" si="27"/>
        <v>-1</v>
      </c>
    </row>
    <row r="222" spans="1:16" ht="12.75" customHeight="1" x14ac:dyDescent="0.25">
      <c r="A222" s="148"/>
      <c r="B222" s="11" t="s">
        <v>17</v>
      </c>
      <c r="C222" s="11">
        <v>0</v>
      </c>
      <c r="D222" s="11">
        <v>0</v>
      </c>
      <c r="E222" s="11">
        <v>1</v>
      </c>
      <c r="F222" s="11">
        <v>5</v>
      </c>
      <c r="G222" s="11">
        <v>9</v>
      </c>
      <c r="H222" s="11"/>
      <c r="I222" s="12">
        <v>0</v>
      </c>
      <c r="K222" s="151"/>
      <c r="O222">
        <f t="shared" si="30"/>
        <v>14</v>
      </c>
      <c r="P222">
        <f t="shared" si="27"/>
        <v>-4</v>
      </c>
    </row>
    <row r="223" spans="1:16" ht="12.75" customHeight="1" x14ac:dyDescent="0.25">
      <c r="A223" s="148"/>
      <c r="B223" s="11" t="s">
        <v>19</v>
      </c>
      <c r="C223" s="11">
        <v>0</v>
      </c>
      <c r="D223" s="11">
        <v>0</v>
      </c>
      <c r="E223" s="11">
        <v>1</v>
      </c>
      <c r="F223" s="11">
        <v>5</v>
      </c>
      <c r="G223" s="11">
        <v>7</v>
      </c>
      <c r="H223" s="11"/>
      <c r="I223" s="12">
        <v>0</v>
      </c>
      <c r="K223" s="151"/>
      <c r="O223">
        <f t="shared" si="30"/>
        <v>12</v>
      </c>
      <c r="P223">
        <f t="shared" si="27"/>
        <v>-2</v>
      </c>
    </row>
    <row r="224" spans="1:16" ht="12.75" customHeight="1" x14ac:dyDescent="0.25">
      <c r="A224" s="148"/>
      <c r="B224" s="11" t="s">
        <v>21</v>
      </c>
      <c r="C224" s="11">
        <v>0</v>
      </c>
      <c r="D224" s="11">
        <v>1</v>
      </c>
      <c r="E224" s="11">
        <v>0</v>
      </c>
      <c r="F224" s="11">
        <v>6</v>
      </c>
      <c r="G224" s="11">
        <v>6</v>
      </c>
      <c r="H224" s="11"/>
      <c r="I224" s="12">
        <v>1</v>
      </c>
      <c r="K224" s="151"/>
      <c r="O224">
        <f t="shared" si="30"/>
        <v>12</v>
      </c>
      <c r="P224">
        <f t="shared" si="27"/>
        <v>0</v>
      </c>
    </row>
    <row r="225" spans="1:16" ht="12.75" customHeight="1" x14ac:dyDescent="0.25">
      <c r="A225" s="148"/>
      <c r="B225" s="11" t="s">
        <v>23</v>
      </c>
      <c r="C225" s="11">
        <v>1</v>
      </c>
      <c r="D225" s="11">
        <v>0</v>
      </c>
      <c r="E225" s="11">
        <v>0</v>
      </c>
      <c r="F225" s="11">
        <v>8</v>
      </c>
      <c r="G225" s="11">
        <v>6</v>
      </c>
      <c r="H225" s="11"/>
      <c r="I225" s="12">
        <v>3</v>
      </c>
      <c r="K225" s="151"/>
      <c r="O225">
        <f t="shared" si="30"/>
        <v>14</v>
      </c>
      <c r="P225">
        <f t="shared" si="27"/>
        <v>2</v>
      </c>
    </row>
    <row r="226" spans="1:16" ht="12.75" customHeight="1" x14ac:dyDescent="0.25">
      <c r="A226" s="148"/>
      <c r="B226" s="11" t="s">
        <v>24</v>
      </c>
      <c r="C226" s="11">
        <v>0</v>
      </c>
      <c r="D226" s="11">
        <v>1</v>
      </c>
      <c r="E226" s="11">
        <v>0</v>
      </c>
      <c r="F226" s="11">
        <v>8</v>
      </c>
      <c r="G226" s="11">
        <v>8</v>
      </c>
      <c r="H226" s="11"/>
      <c r="I226" s="12">
        <v>1</v>
      </c>
      <c r="K226" s="151"/>
      <c r="O226">
        <f t="shared" si="30"/>
        <v>16</v>
      </c>
      <c r="P226">
        <f t="shared" si="27"/>
        <v>0</v>
      </c>
    </row>
    <row r="227" spans="1:16" ht="12.75" customHeight="1" x14ac:dyDescent="0.25">
      <c r="A227" s="148"/>
      <c r="B227" s="11" t="s">
        <v>26</v>
      </c>
      <c r="C227" s="11">
        <v>1</v>
      </c>
      <c r="D227" s="11">
        <v>0</v>
      </c>
      <c r="E227" s="11">
        <v>0</v>
      </c>
      <c r="F227" s="11">
        <v>9</v>
      </c>
      <c r="G227" s="11">
        <v>6</v>
      </c>
      <c r="H227" s="11"/>
      <c r="I227" s="12">
        <v>3</v>
      </c>
      <c r="K227" s="151"/>
      <c r="O227">
        <f t="shared" si="30"/>
        <v>15</v>
      </c>
      <c r="P227">
        <f t="shared" si="27"/>
        <v>3</v>
      </c>
    </row>
    <row r="228" spans="1:16" ht="12.75" customHeight="1" x14ac:dyDescent="0.25">
      <c r="A228" s="148"/>
      <c r="B228" s="11" t="s">
        <v>28</v>
      </c>
      <c r="C228" s="11">
        <v>1</v>
      </c>
      <c r="D228" s="11">
        <v>0</v>
      </c>
      <c r="E228" s="11">
        <v>0</v>
      </c>
      <c r="F228" s="11">
        <v>8</v>
      </c>
      <c r="G228" s="11">
        <v>7</v>
      </c>
      <c r="H228" s="11"/>
      <c r="I228" s="12">
        <v>3</v>
      </c>
      <c r="K228" s="151"/>
      <c r="O228">
        <f t="shared" si="30"/>
        <v>15</v>
      </c>
      <c r="P228">
        <f t="shared" si="27"/>
        <v>1</v>
      </c>
    </row>
    <row r="229" spans="1:16" ht="12.75" customHeight="1" x14ac:dyDescent="0.25">
      <c r="A229" s="148"/>
      <c r="B229" s="11" t="s">
        <v>30</v>
      </c>
      <c r="C229" s="11">
        <v>0</v>
      </c>
      <c r="D229" s="11">
        <v>0</v>
      </c>
      <c r="E229" s="11">
        <v>1</v>
      </c>
      <c r="F229" s="11">
        <v>5</v>
      </c>
      <c r="G229" s="11">
        <v>7</v>
      </c>
      <c r="H229" s="11"/>
      <c r="I229" s="12">
        <v>0</v>
      </c>
      <c r="K229" s="151"/>
      <c r="O229">
        <f t="shared" si="30"/>
        <v>12</v>
      </c>
      <c r="P229">
        <f t="shared" si="27"/>
        <v>-2</v>
      </c>
    </row>
    <row r="230" spans="1:16" ht="12.75" customHeight="1" x14ac:dyDescent="0.25">
      <c r="A230" s="148"/>
      <c r="B230" s="11" t="s">
        <v>32</v>
      </c>
      <c r="C230" s="11">
        <v>0</v>
      </c>
      <c r="D230" s="11">
        <v>0</v>
      </c>
      <c r="E230" s="11">
        <v>1</v>
      </c>
      <c r="F230" s="11">
        <v>6</v>
      </c>
      <c r="G230" s="11">
        <v>7</v>
      </c>
      <c r="H230" s="11"/>
      <c r="I230" s="12">
        <v>0</v>
      </c>
      <c r="K230" s="151"/>
      <c r="O230">
        <f t="shared" si="30"/>
        <v>13</v>
      </c>
      <c r="P230">
        <f t="shared" si="27"/>
        <v>-1</v>
      </c>
    </row>
    <row r="231" spans="1:16" ht="12.75" customHeight="1" x14ac:dyDescent="0.25">
      <c r="A231" s="148"/>
      <c r="B231" s="11" t="s">
        <v>34</v>
      </c>
      <c r="C231" s="11">
        <v>1</v>
      </c>
      <c r="D231" s="11">
        <v>0</v>
      </c>
      <c r="E231" s="11">
        <v>0</v>
      </c>
      <c r="F231" s="11">
        <v>9</v>
      </c>
      <c r="G231" s="11">
        <v>6</v>
      </c>
      <c r="H231" s="11"/>
      <c r="I231" s="12">
        <v>3</v>
      </c>
      <c r="K231" s="151"/>
      <c r="O231">
        <f t="shared" si="30"/>
        <v>15</v>
      </c>
      <c r="P231">
        <f t="shared" si="27"/>
        <v>3</v>
      </c>
    </row>
    <row r="232" spans="1:16" ht="12.75" customHeight="1" x14ac:dyDescent="0.25">
      <c r="A232" s="148"/>
      <c r="B232" s="11" t="s">
        <v>36</v>
      </c>
      <c r="C232" s="11">
        <v>1</v>
      </c>
      <c r="D232" s="11">
        <v>0</v>
      </c>
      <c r="E232" s="11">
        <v>0</v>
      </c>
      <c r="F232" s="11">
        <v>7</v>
      </c>
      <c r="G232" s="11">
        <v>3</v>
      </c>
      <c r="H232" s="11"/>
      <c r="I232" s="12">
        <v>3</v>
      </c>
      <c r="K232" s="151"/>
      <c r="O232">
        <f t="shared" si="30"/>
        <v>10</v>
      </c>
      <c r="P232">
        <f t="shared" si="27"/>
        <v>4</v>
      </c>
    </row>
    <row r="233" spans="1:16" ht="12.75" customHeight="1" x14ac:dyDescent="0.25">
      <c r="A233" s="148"/>
      <c r="B233" s="11" t="s">
        <v>38</v>
      </c>
      <c r="C233" s="11">
        <v>0</v>
      </c>
      <c r="D233" s="11">
        <v>1</v>
      </c>
      <c r="E233" s="11">
        <v>0</v>
      </c>
      <c r="F233" s="11">
        <v>6</v>
      </c>
      <c r="G233" s="11">
        <v>6</v>
      </c>
      <c r="H233" s="11"/>
      <c r="I233" s="12">
        <v>1</v>
      </c>
      <c r="K233" s="151"/>
      <c r="O233">
        <f t="shared" si="30"/>
        <v>12</v>
      </c>
      <c r="P233">
        <f t="shared" si="27"/>
        <v>0</v>
      </c>
    </row>
    <row r="234" spans="1:16" ht="12.75" customHeight="1" x14ac:dyDescent="0.25">
      <c r="A234" s="148"/>
      <c r="B234" s="11" t="s">
        <v>40</v>
      </c>
      <c r="C234" s="11">
        <v>0</v>
      </c>
      <c r="D234" s="11">
        <v>0</v>
      </c>
      <c r="E234" s="11">
        <v>1</v>
      </c>
      <c r="F234" s="11">
        <v>6</v>
      </c>
      <c r="G234" s="11">
        <v>8</v>
      </c>
      <c r="H234" s="11"/>
      <c r="I234" s="12">
        <v>0</v>
      </c>
      <c r="K234" s="151"/>
      <c r="O234">
        <f t="shared" si="30"/>
        <v>14</v>
      </c>
      <c r="P234">
        <f t="shared" si="27"/>
        <v>-2</v>
      </c>
    </row>
    <row r="235" spans="1:16" ht="12.75" customHeight="1" x14ac:dyDescent="0.25">
      <c r="A235" s="148"/>
      <c r="B235" s="11" t="s">
        <v>71</v>
      </c>
      <c r="C235" s="11">
        <v>0</v>
      </c>
      <c r="D235" s="11">
        <v>0</v>
      </c>
      <c r="E235" s="11">
        <v>1</v>
      </c>
      <c r="F235" s="11">
        <v>7</v>
      </c>
      <c r="G235" s="11">
        <v>12</v>
      </c>
      <c r="H235" s="11"/>
      <c r="I235" s="12">
        <v>0</v>
      </c>
      <c r="K235" s="151"/>
      <c r="O235">
        <f t="shared" si="30"/>
        <v>19</v>
      </c>
      <c r="P235">
        <f t="shared" si="27"/>
        <v>-5</v>
      </c>
    </row>
    <row r="236" spans="1:16" ht="12.75" customHeight="1" x14ac:dyDescent="0.25">
      <c r="A236" s="148"/>
      <c r="B236" s="11" t="s">
        <v>74</v>
      </c>
      <c r="C236" s="11">
        <v>0</v>
      </c>
      <c r="D236" s="11">
        <v>0</v>
      </c>
      <c r="E236" s="11">
        <v>1</v>
      </c>
      <c r="F236" s="11">
        <v>6</v>
      </c>
      <c r="G236" s="11">
        <v>12</v>
      </c>
      <c r="H236" s="11"/>
      <c r="I236" s="12">
        <v>0</v>
      </c>
      <c r="K236" s="151"/>
      <c r="O236">
        <f t="shared" si="30"/>
        <v>18</v>
      </c>
      <c r="P236">
        <f t="shared" si="27"/>
        <v>-6</v>
      </c>
    </row>
    <row r="237" spans="1:16" ht="12.75" customHeight="1" x14ac:dyDescent="0.25">
      <c r="A237" s="148"/>
      <c r="B237" s="11" t="s">
        <v>75</v>
      </c>
      <c r="C237" s="136">
        <v>0</v>
      </c>
      <c r="D237" s="136">
        <v>0</v>
      </c>
      <c r="E237" s="136">
        <v>1</v>
      </c>
      <c r="F237" s="136">
        <v>0</v>
      </c>
      <c r="G237" s="136">
        <v>2</v>
      </c>
      <c r="H237" s="136"/>
      <c r="I237" s="137">
        <v>0</v>
      </c>
      <c r="K237" s="151"/>
      <c r="L237" s="91" t="s">
        <v>76</v>
      </c>
      <c r="O237">
        <f t="shared" si="30"/>
        <v>2</v>
      </c>
      <c r="P237">
        <f t="shared" si="27"/>
        <v>-2</v>
      </c>
    </row>
    <row r="238" spans="1:16" ht="12.75" customHeight="1" x14ac:dyDescent="0.25">
      <c r="A238" s="148"/>
      <c r="B238" s="11" t="s">
        <v>77</v>
      </c>
      <c r="C238" s="11">
        <v>1</v>
      </c>
      <c r="D238" s="11">
        <v>0</v>
      </c>
      <c r="E238" s="11">
        <v>0</v>
      </c>
      <c r="F238" s="11">
        <v>7</v>
      </c>
      <c r="G238" s="11">
        <v>6</v>
      </c>
      <c r="H238" s="11"/>
      <c r="I238" s="12">
        <v>3</v>
      </c>
      <c r="K238" s="151"/>
      <c r="L238" s="90"/>
      <c r="O238">
        <f t="shared" si="30"/>
        <v>13</v>
      </c>
      <c r="P238">
        <f t="shared" si="27"/>
        <v>1</v>
      </c>
    </row>
    <row r="239" spans="1:16" ht="12.75" customHeight="1" thickBot="1" x14ac:dyDescent="0.3">
      <c r="A239" s="149"/>
      <c r="B239" s="17" t="s">
        <v>39</v>
      </c>
      <c r="C239" s="17">
        <f>SUM(C220:C238)</f>
        <v>6</v>
      </c>
      <c r="D239" s="17">
        <f>SUM(D220:D238)</f>
        <v>3</v>
      </c>
      <c r="E239" s="17">
        <f>SUM(E220:E238)</f>
        <v>10</v>
      </c>
      <c r="F239" s="17">
        <f>SUM(F220:F238)</f>
        <v>121</v>
      </c>
      <c r="G239" s="17">
        <f>SUM(G220:G238)</f>
        <v>133</v>
      </c>
      <c r="H239" s="17">
        <f>SUM(F239-G239)</f>
        <v>-12</v>
      </c>
      <c r="I239" s="26">
        <f>SUM(I220:I238)</f>
        <v>21</v>
      </c>
      <c r="J239" s="116">
        <f>I239</f>
        <v>21</v>
      </c>
      <c r="K239" s="152"/>
      <c r="M239">
        <f>SUM(F239:G239)</f>
        <v>254</v>
      </c>
      <c r="N239">
        <f>SUM(I239)</f>
        <v>21</v>
      </c>
    </row>
    <row r="240" spans="1:16" ht="12.75" customHeight="1" thickBot="1" x14ac:dyDescent="0.3">
      <c r="A240" s="154"/>
      <c r="B240" s="154"/>
      <c r="C240" s="154"/>
      <c r="D240" s="154"/>
      <c r="E240" s="154"/>
      <c r="F240" s="154"/>
      <c r="G240" s="154"/>
      <c r="H240" s="154"/>
      <c r="I240" s="154"/>
    </row>
    <row r="241" spans="1:16" ht="12.75" customHeight="1" x14ac:dyDescent="0.25">
      <c r="A241" s="147" t="s">
        <v>35</v>
      </c>
      <c r="B241" s="7" t="s">
        <v>13</v>
      </c>
      <c r="C241" s="7">
        <v>0</v>
      </c>
      <c r="D241" s="7">
        <v>0</v>
      </c>
      <c r="E241" s="7">
        <v>1</v>
      </c>
      <c r="F241" s="7">
        <v>5</v>
      </c>
      <c r="G241" s="7">
        <v>9</v>
      </c>
      <c r="H241" s="7"/>
      <c r="I241" s="8">
        <v>0</v>
      </c>
      <c r="K241" s="150">
        <f>RANK(J261,J:J,0)</f>
        <v>10</v>
      </c>
      <c r="O241">
        <f t="shared" ref="O241:O260" si="31">SUM(F241:G241)</f>
        <v>14</v>
      </c>
      <c r="P241">
        <f t="shared" si="27"/>
        <v>-4</v>
      </c>
    </row>
    <row r="242" spans="1:16" ht="12.75" customHeight="1" x14ac:dyDescent="0.25">
      <c r="A242" s="148"/>
      <c r="B242" s="9" t="s">
        <v>15</v>
      </c>
      <c r="C242" s="9">
        <v>0</v>
      </c>
      <c r="D242" s="9">
        <v>0</v>
      </c>
      <c r="E242" s="9">
        <v>1</v>
      </c>
      <c r="F242" s="9">
        <v>7</v>
      </c>
      <c r="G242" s="9">
        <v>9</v>
      </c>
      <c r="H242" s="9"/>
      <c r="I242" s="10">
        <v>0</v>
      </c>
      <c r="K242" s="151"/>
      <c r="O242">
        <f t="shared" si="31"/>
        <v>16</v>
      </c>
      <c r="P242">
        <f t="shared" si="27"/>
        <v>-2</v>
      </c>
    </row>
    <row r="243" spans="1:16" ht="12.75" customHeight="1" x14ac:dyDescent="0.25">
      <c r="A243" s="148"/>
      <c r="B243" s="11" t="s">
        <v>17</v>
      </c>
      <c r="C243" s="11">
        <v>0</v>
      </c>
      <c r="D243" s="11">
        <v>0</v>
      </c>
      <c r="E243" s="11">
        <v>1</v>
      </c>
      <c r="F243" s="11">
        <v>8</v>
      </c>
      <c r="G243" s="11">
        <v>9</v>
      </c>
      <c r="H243" s="11"/>
      <c r="I243" s="12">
        <v>0</v>
      </c>
      <c r="K243" s="151"/>
      <c r="O243">
        <f t="shared" si="31"/>
        <v>17</v>
      </c>
      <c r="P243">
        <f t="shared" si="27"/>
        <v>-1</v>
      </c>
    </row>
    <row r="244" spans="1:16" ht="12.75" customHeight="1" x14ac:dyDescent="0.25">
      <c r="A244" s="148"/>
      <c r="B244" s="11" t="s">
        <v>19</v>
      </c>
      <c r="C244" s="11">
        <v>1</v>
      </c>
      <c r="D244" s="11">
        <v>0</v>
      </c>
      <c r="E244" s="11">
        <v>0</v>
      </c>
      <c r="F244" s="11">
        <v>9</v>
      </c>
      <c r="G244" s="11">
        <v>6</v>
      </c>
      <c r="H244" s="11"/>
      <c r="I244" s="12">
        <v>3</v>
      </c>
      <c r="K244" s="151"/>
      <c r="O244">
        <f t="shared" si="31"/>
        <v>15</v>
      </c>
      <c r="P244">
        <f t="shared" si="27"/>
        <v>3</v>
      </c>
    </row>
    <row r="245" spans="1:16" ht="12.75" customHeight="1" x14ac:dyDescent="0.25">
      <c r="A245" s="148"/>
      <c r="B245" s="11" t="s">
        <v>21</v>
      </c>
      <c r="C245" s="11">
        <v>1</v>
      </c>
      <c r="D245" s="11">
        <v>0</v>
      </c>
      <c r="E245" s="11">
        <v>0</v>
      </c>
      <c r="F245" s="11">
        <v>9</v>
      </c>
      <c r="G245" s="11">
        <v>7</v>
      </c>
      <c r="H245" s="11"/>
      <c r="I245" s="12">
        <v>3</v>
      </c>
      <c r="K245" s="151"/>
      <c r="O245">
        <f t="shared" si="31"/>
        <v>16</v>
      </c>
      <c r="P245">
        <f t="shared" si="27"/>
        <v>2</v>
      </c>
    </row>
    <row r="246" spans="1:16" ht="12.75" customHeight="1" x14ac:dyDescent="0.25">
      <c r="A246" s="148"/>
      <c r="B246" s="11" t="s">
        <v>23</v>
      </c>
      <c r="C246" s="11">
        <v>1</v>
      </c>
      <c r="D246" s="11">
        <v>0</v>
      </c>
      <c r="E246" s="11">
        <v>0</v>
      </c>
      <c r="F246" s="11">
        <v>9</v>
      </c>
      <c r="G246" s="11">
        <v>7</v>
      </c>
      <c r="H246" s="11"/>
      <c r="I246" s="12">
        <v>3</v>
      </c>
      <c r="K246" s="151"/>
      <c r="O246">
        <f t="shared" si="31"/>
        <v>16</v>
      </c>
      <c r="P246">
        <f t="shared" si="27"/>
        <v>2</v>
      </c>
    </row>
    <row r="247" spans="1:16" ht="12.75" customHeight="1" x14ac:dyDescent="0.25">
      <c r="A247" s="148"/>
      <c r="B247" s="11" t="s">
        <v>24</v>
      </c>
      <c r="C247" s="11">
        <v>1</v>
      </c>
      <c r="D247" s="11">
        <v>0</v>
      </c>
      <c r="E247" s="11">
        <v>0</v>
      </c>
      <c r="F247" s="11">
        <v>9</v>
      </c>
      <c r="G247" s="11">
        <v>7</v>
      </c>
      <c r="H247" s="11"/>
      <c r="I247" s="12">
        <v>3</v>
      </c>
      <c r="K247" s="151"/>
      <c r="O247">
        <f t="shared" si="31"/>
        <v>16</v>
      </c>
      <c r="P247">
        <f t="shared" si="27"/>
        <v>2</v>
      </c>
    </row>
    <row r="248" spans="1:16" ht="12.75" customHeight="1" x14ac:dyDescent="0.25">
      <c r="A248" s="148"/>
      <c r="B248" s="11" t="s">
        <v>26</v>
      </c>
      <c r="C248" s="11">
        <v>0</v>
      </c>
      <c r="D248" s="11">
        <v>0</v>
      </c>
      <c r="E248" s="11">
        <v>1</v>
      </c>
      <c r="F248" s="11">
        <v>7</v>
      </c>
      <c r="G248" s="11">
        <v>8</v>
      </c>
      <c r="H248" s="11"/>
      <c r="I248" s="12">
        <v>0</v>
      </c>
      <c r="K248" s="151"/>
      <c r="O248">
        <f t="shared" si="31"/>
        <v>15</v>
      </c>
      <c r="P248">
        <f t="shared" si="27"/>
        <v>-1</v>
      </c>
    </row>
    <row r="249" spans="1:16" ht="12.75" customHeight="1" x14ac:dyDescent="0.25">
      <c r="A249" s="148"/>
      <c r="B249" s="11" t="s">
        <v>28</v>
      </c>
      <c r="C249" s="11">
        <v>0</v>
      </c>
      <c r="D249" s="11">
        <v>0</v>
      </c>
      <c r="E249" s="11">
        <v>1</v>
      </c>
      <c r="F249" s="11">
        <v>9</v>
      </c>
      <c r="G249" s="11">
        <v>12</v>
      </c>
      <c r="H249" s="11"/>
      <c r="I249" s="12">
        <v>0</v>
      </c>
      <c r="K249" s="151"/>
      <c r="O249">
        <f t="shared" si="31"/>
        <v>21</v>
      </c>
      <c r="P249">
        <f t="shared" si="27"/>
        <v>-3</v>
      </c>
    </row>
    <row r="250" spans="1:16" ht="12.75" customHeight="1" x14ac:dyDescent="0.25">
      <c r="A250" s="148"/>
      <c r="B250" s="11" t="s">
        <v>30</v>
      </c>
      <c r="C250" s="11">
        <v>0</v>
      </c>
      <c r="D250" s="11">
        <v>0</v>
      </c>
      <c r="E250" s="11">
        <v>1</v>
      </c>
      <c r="F250" s="11">
        <v>8</v>
      </c>
      <c r="G250" s="11">
        <v>9</v>
      </c>
      <c r="H250" s="11"/>
      <c r="I250" s="12">
        <v>0</v>
      </c>
      <c r="K250" s="151"/>
      <c r="O250">
        <f t="shared" si="31"/>
        <v>17</v>
      </c>
      <c r="P250">
        <f t="shared" si="27"/>
        <v>-1</v>
      </c>
    </row>
    <row r="251" spans="1:16" ht="12.75" customHeight="1" x14ac:dyDescent="0.25">
      <c r="A251" s="148"/>
      <c r="B251" s="11" t="s">
        <v>32</v>
      </c>
      <c r="C251" s="11">
        <v>0</v>
      </c>
      <c r="D251" s="11">
        <v>1</v>
      </c>
      <c r="E251" s="11">
        <v>0</v>
      </c>
      <c r="F251" s="11">
        <v>9</v>
      </c>
      <c r="G251" s="11">
        <v>9</v>
      </c>
      <c r="H251" s="11"/>
      <c r="I251" s="12">
        <v>1</v>
      </c>
      <c r="K251" s="151"/>
      <c r="O251">
        <f t="shared" si="31"/>
        <v>18</v>
      </c>
      <c r="P251">
        <f t="shared" si="27"/>
        <v>0</v>
      </c>
    </row>
    <row r="252" spans="1:16" ht="12.75" customHeight="1" x14ac:dyDescent="0.25">
      <c r="A252" s="148"/>
      <c r="B252" s="11" t="s">
        <v>34</v>
      </c>
      <c r="C252" s="11">
        <v>0</v>
      </c>
      <c r="D252" s="11">
        <v>0</v>
      </c>
      <c r="E252" s="11">
        <v>1</v>
      </c>
      <c r="F252" s="11">
        <v>6</v>
      </c>
      <c r="G252" s="11">
        <v>7</v>
      </c>
      <c r="H252" s="11"/>
      <c r="I252" s="12">
        <v>0</v>
      </c>
      <c r="K252" s="151"/>
      <c r="O252">
        <f t="shared" si="31"/>
        <v>13</v>
      </c>
      <c r="P252">
        <f t="shared" si="27"/>
        <v>-1</v>
      </c>
    </row>
    <row r="253" spans="1:16" ht="12.75" customHeight="1" x14ac:dyDescent="0.25">
      <c r="A253" s="148"/>
      <c r="B253" s="11" t="s">
        <v>36</v>
      </c>
      <c r="C253" s="11">
        <v>1</v>
      </c>
      <c r="D253" s="11">
        <v>0</v>
      </c>
      <c r="E253" s="11">
        <v>0</v>
      </c>
      <c r="F253" s="11">
        <v>12</v>
      </c>
      <c r="G253" s="11">
        <v>8</v>
      </c>
      <c r="H253" s="11"/>
      <c r="I253" s="12">
        <v>3</v>
      </c>
      <c r="K253" s="151"/>
      <c r="O253">
        <f t="shared" si="31"/>
        <v>20</v>
      </c>
      <c r="P253">
        <f t="shared" si="27"/>
        <v>4</v>
      </c>
    </row>
    <row r="254" spans="1:16" ht="12.75" customHeight="1" x14ac:dyDescent="0.25">
      <c r="A254" s="148"/>
      <c r="B254" s="11" t="s">
        <v>38</v>
      </c>
      <c r="C254" s="11">
        <v>0</v>
      </c>
      <c r="D254" s="11">
        <v>0</v>
      </c>
      <c r="E254" s="11">
        <v>1</v>
      </c>
      <c r="F254" s="11">
        <v>8</v>
      </c>
      <c r="G254" s="11">
        <v>9</v>
      </c>
      <c r="H254" s="11"/>
      <c r="I254" s="12">
        <v>0</v>
      </c>
      <c r="K254" s="151"/>
      <c r="O254">
        <f t="shared" si="31"/>
        <v>17</v>
      </c>
      <c r="P254">
        <f t="shared" si="27"/>
        <v>-1</v>
      </c>
    </row>
    <row r="255" spans="1:16" ht="12.75" customHeight="1" x14ac:dyDescent="0.25">
      <c r="A255" s="148"/>
      <c r="B255" s="11" t="s">
        <v>40</v>
      </c>
      <c r="C255" s="11">
        <v>1</v>
      </c>
      <c r="D255" s="11">
        <v>0</v>
      </c>
      <c r="E255" s="11">
        <v>0</v>
      </c>
      <c r="F255" s="11">
        <v>9</v>
      </c>
      <c r="G255" s="11">
        <v>7</v>
      </c>
      <c r="H255" s="11"/>
      <c r="I255" s="12">
        <v>3</v>
      </c>
      <c r="K255" s="151"/>
      <c r="O255">
        <f t="shared" si="31"/>
        <v>16</v>
      </c>
      <c r="P255">
        <f t="shared" si="27"/>
        <v>2</v>
      </c>
    </row>
    <row r="256" spans="1:16" ht="12.75" customHeight="1" x14ac:dyDescent="0.25">
      <c r="A256" s="148"/>
      <c r="B256" s="11" t="s">
        <v>71</v>
      </c>
      <c r="C256" s="11">
        <v>1</v>
      </c>
      <c r="D256" s="11">
        <v>0</v>
      </c>
      <c r="E256" s="11">
        <v>0</v>
      </c>
      <c r="F256" s="11">
        <v>9</v>
      </c>
      <c r="G256" s="11">
        <v>7</v>
      </c>
      <c r="H256" s="11"/>
      <c r="I256" s="12">
        <v>3</v>
      </c>
      <c r="K256" s="151"/>
      <c r="O256">
        <f t="shared" si="31"/>
        <v>16</v>
      </c>
      <c r="P256">
        <f t="shared" si="27"/>
        <v>2</v>
      </c>
    </row>
    <row r="257" spans="1:16" ht="12.75" customHeight="1" x14ac:dyDescent="0.25">
      <c r="A257" s="148"/>
      <c r="B257" s="11" t="s">
        <v>74</v>
      </c>
      <c r="C257" s="11">
        <v>0</v>
      </c>
      <c r="D257" s="11">
        <v>0</v>
      </c>
      <c r="E257" s="11">
        <v>1</v>
      </c>
      <c r="F257" s="11">
        <v>6</v>
      </c>
      <c r="G257" s="11">
        <v>12</v>
      </c>
      <c r="H257" s="11"/>
      <c r="I257" s="12">
        <v>0</v>
      </c>
      <c r="K257" s="151"/>
      <c r="O257">
        <f t="shared" si="31"/>
        <v>18</v>
      </c>
      <c r="P257">
        <f t="shared" si="27"/>
        <v>-6</v>
      </c>
    </row>
    <row r="258" spans="1:16" ht="12.75" customHeight="1" x14ac:dyDescent="0.25">
      <c r="A258" s="148"/>
      <c r="B258" s="11" t="s">
        <v>75</v>
      </c>
      <c r="C258" s="11">
        <v>0</v>
      </c>
      <c r="D258" s="11">
        <v>0</v>
      </c>
      <c r="E258" s="11">
        <v>1</v>
      </c>
      <c r="F258" s="11">
        <v>4</v>
      </c>
      <c r="G258" s="11">
        <v>9</v>
      </c>
      <c r="H258" s="11"/>
      <c r="I258" s="12">
        <v>0</v>
      </c>
      <c r="K258" s="151"/>
      <c r="O258">
        <f t="shared" si="31"/>
        <v>13</v>
      </c>
      <c r="P258">
        <f t="shared" si="27"/>
        <v>-5</v>
      </c>
    </row>
    <row r="259" spans="1:16" ht="12.75" customHeight="1" x14ac:dyDescent="0.25">
      <c r="A259" s="148"/>
      <c r="B259" s="11" t="s">
        <v>77</v>
      </c>
      <c r="C259" s="11">
        <v>0</v>
      </c>
      <c r="D259" s="11">
        <v>0</v>
      </c>
      <c r="E259" s="11">
        <v>1</v>
      </c>
      <c r="F259" s="11">
        <v>6</v>
      </c>
      <c r="G259" s="11">
        <v>7</v>
      </c>
      <c r="H259" s="11"/>
      <c r="I259" s="12">
        <v>0</v>
      </c>
      <c r="K259" s="151"/>
      <c r="O259">
        <f t="shared" si="31"/>
        <v>13</v>
      </c>
      <c r="P259">
        <f t="shared" si="27"/>
        <v>-1</v>
      </c>
    </row>
    <row r="260" spans="1:16" ht="12.75" customHeight="1" x14ac:dyDescent="0.25">
      <c r="A260" s="148"/>
      <c r="B260" s="11" t="s">
        <v>79</v>
      </c>
      <c r="C260" s="11">
        <v>1</v>
      </c>
      <c r="D260" s="11">
        <v>0</v>
      </c>
      <c r="E260" s="11">
        <v>0</v>
      </c>
      <c r="F260" s="11">
        <v>8</v>
      </c>
      <c r="G260" s="11">
        <v>6</v>
      </c>
      <c r="H260" s="11"/>
      <c r="I260" s="12">
        <v>3</v>
      </c>
      <c r="K260" s="151"/>
      <c r="O260">
        <f t="shared" si="31"/>
        <v>14</v>
      </c>
      <c r="P260">
        <f t="shared" si="27"/>
        <v>2</v>
      </c>
    </row>
    <row r="261" spans="1:16" ht="12.75" customHeight="1" thickBot="1" x14ac:dyDescent="0.3">
      <c r="A261" s="149"/>
      <c r="B261" s="17" t="s">
        <v>39</v>
      </c>
      <c r="C261" s="17">
        <f>SUM(C241:C260)</f>
        <v>8</v>
      </c>
      <c r="D261" s="17">
        <f>SUM(D241:D260)</f>
        <v>1</v>
      </c>
      <c r="E261" s="17">
        <f>SUM(E241:E260)</f>
        <v>11</v>
      </c>
      <c r="F261" s="17">
        <f>SUM(F241:F260)</f>
        <v>157</v>
      </c>
      <c r="G261" s="17">
        <f>SUM(G241:G260)</f>
        <v>164</v>
      </c>
      <c r="H261" s="17">
        <f>SUM(F261-G261)</f>
        <v>-7</v>
      </c>
      <c r="I261" s="26">
        <f>SUM(I241:I260)</f>
        <v>25</v>
      </c>
      <c r="J261" s="18">
        <f>I261</f>
        <v>25</v>
      </c>
      <c r="K261" s="152"/>
      <c r="M261">
        <f>SUM(F261:G261)</f>
        <v>321</v>
      </c>
      <c r="N261">
        <f>SUM(I261)</f>
        <v>25</v>
      </c>
    </row>
    <row r="262" spans="1:16" ht="12.75" customHeight="1" thickBot="1" x14ac:dyDescent="0.3">
      <c r="A262" s="154"/>
      <c r="B262" s="154"/>
      <c r="C262" s="154"/>
      <c r="D262" s="154"/>
      <c r="E262" s="154"/>
      <c r="F262" s="154"/>
      <c r="G262" s="154"/>
      <c r="H262" s="154"/>
      <c r="I262" s="154"/>
    </row>
    <row r="263" spans="1:16" ht="12.75" customHeight="1" x14ac:dyDescent="0.25">
      <c r="A263" s="160" t="s">
        <v>112</v>
      </c>
      <c r="B263" s="7" t="s">
        <v>113</v>
      </c>
      <c r="C263" s="7"/>
      <c r="D263" s="7"/>
      <c r="E263" s="7"/>
      <c r="F263" s="7"/>
      <c r="G263" s="7"/>
      <c r="H263" s="7"/>
      <c r="I263" s="8"/>
      <c r="K263" s="150">
        <f>RANK(J264,J:J,0)</f>
        <v>15</v>
      </c>
    </row>
    <row r="264" spans="1:16" ht="12.75" customHeight="1" thickBot="1" x14ac:dyDescent="0.3">
      <c r="A264" s="161"/>
      <c r="B264" s="17" t="s">
        <v>39</v>
      </c>
      <c r="C264" s="17">
        <f>SUM(C263:C263)</f>
        <v>0</v>
      </c>
      <c r="D264" s="17">
        <f>SUM(D263:D263)</f>
        <v>0</v>
      </c>
      <c r="E264" s="17">
        <f>SUM(E263:E263)</f>
        <v>0</v>
      </c>
      <c r="F264" s="17">
        <f>SUM(F263:F263)</f>
        <v>0</v>
      </c>
      <c r="G264" s="17">
        <f>SUM(G263:G263)</f>
        <v>0</v>
      </c>
      <c r="H264" s="17">
        <f>SUM(F264-G264)</f>
        <v>0</v>
      </c>
      <c r="I264" s="26">
        <f>SUM(I263:I263)</f>
        <v>0</v>
      </c>
      <c r="J264" s="116">
        <f>I264</f>
        <v>0</v>
      </c>
      <c r="K264" s="152"/>
      <c r="M264">
        <f>SUM(F264:G264)</f>
        <v>0</v>
      </c>
      <c r="N264">
        <f>SUM(I264)</f>
        <v>0</v>
      </c>
      <c r="O264">
        <f t="shared" ref="O264" si="32">SUM(F264:G264)</f>
        <v>0</v>
      </c>
      <c r="P264">
        <f t="shared" ref="P264" si="33">SUM(F264-G264)</f>
        <v>0</v>
      </c>
    </row>
    <row r="265" spans="1:16" ht="12.75" customHeight="1" thickBot="1" x14ac:dyDescent="0.3">
      <c r="A265" s="119"/>
      <c r="B265" s="119"/>
      <c r="C265" s="119"/>
      <c r="D265" s="119"/>
      <c r="E265" s="119"/>
      <c r="F265" s="119"/>
      <c r="G265" s="119"/>
      <c r="H265" s="119"/>
      <c r="I265" s="119"/>
    </row>
    <row r="266" spans="1:16" ht="12.75" customHeight="1" x14ac:dyDescent="0.25">
      <c r="A266" s="160" t="s">
        <v>16</v>
      </c>
      <c r="B266" s="7" t="s">
        <v>13</v>
      </c>
      <c r="C266" s="7">
        <v>0</v>
      </c>
      <c r="D266" s="7">
        <v>1</v>
      </c>
      <c r="E266" s="7">
        <v>0</v>
      </c>
      <c r="F266" s="7">
        <v>9</v>
      </c>
      <c r="G266" s="7">
        <v>9</v>
      </c>
      <c r="H266" s="7"/>
      <c r="I266" s="8">
        <v>1</v>
      </c>
      <c r="K266" s="150">
        <f>RANK(J285,J:J,0)</f>
        <v>3</v>
      </c>
      <c r="O266">
        <f t="shared" ref="O266:O284" si="34">SUM(F266:G266)</f>
        <v>18</v>
      </c>
      <c r="P266">
        <f>SUM(F266-G266)</f>
        <v>0</v>
      </c>
    </row>
    <row r="267" spans="1:16" ht="12.75" customHeight="1" x14ac:dyDescent="0.25">
      <c r="A267" s="161"/>
      <c r="B267" s="9" t="s">
        <v>15</v>
      </c>
      <c r="C267" s="9">
        <v>1</v>
      </c>
      <c r="D267" s="9">
        <v>0</v>
      </c>
      <c r="E267" s="9">
        <v>0</v>
      </c>
      <c r="F267" s="9">
        <v>8</v>
      </c>
      <c r="G267" s="9">
        <v>7</v>
      </c>
      <c r="H267" s="9"/>
      <c r="I267" s="10">
        <v>3</v>
      </c>
      <c r="K267" s="151"/>
      <c r="O267">
        <f t="shared" si="34"/>
        <v>15</v>
      </c>
      <c r="P267">
        <f t="shared" si="27"/>
        <v>1</v>
      </c>
    </row>
    <row r="268" spans="1:16" ht="12.75" customHeight="1" x14ac:dyDescent="0.25">
      <c r="A268" s="161"/>
      <c r="B268" s="11" t="s">
        <v>17</v>
      </c>
      <c r="C268" s="11">
        <v>0</v>
      </c>
      <c r="D268" s="11">
        <v>0</v>
      </c>
      <c r="E268" s="11">
        <v>1</v>
      </c>
      <c r="F268" s="11">
        <v>7</v>
      </c>
      <c r="G268" s="11">
        <v>14</v>
      </c>
      <c r="H268" s="11"/>
      <c r="I268" s="12">
        <v>0</v>
      </c>
      <c r="K268" s="151"/>
      <c r="O268">
        <f t="shared" si="34"/>
        <v>21</v>
      </c>
      <c r="P268">
        <f t="shared" si="27"/>
        <v>-7</v>
      </c>
    </row>
    <row r="269" spans="1:16" ht="12.75" customHeight="1" x14ac:dyDescent="0.25">
      <c r="A269" s="161"/>
      <c r="B269" s="11" t="s">
        <v>19</v>
      </c>
      <c r="C269" s="11">
        <v>1</v>
      </c>
      <c r="D269" s="11">
        <v>0</v>
      </c>
      <c r="E269" s="11">
        <v>0</v>
      </c>
      <c r="F269" s="11">
        <v>13</v>
      </c>
      <c r="G269" s="11">
        <v>8</v>
      </c>
      <c r="H269" s="11"/>
      <c r="I269" s="12">
        <v>3</v>
      </c>
      <c r="K269" s="151"/>
      <c r="O269">
        <f t="shared" si="34"/>
        <v>21</v>
      </c>
      <c r="P269">
        <f t="shared" si="27"/>
        <v>5</v>
      </c>
    </row>
    <row r="270" spans="1:16" ht="12.75" customHeight="1" x14ac:dyDescent="0.25">
      <c r="A270" s="161"/>
      <c r="B270" s="11" t="s">
        <v>21</v>
      </c>
      <c r="C270" s="11">
        <v>0</v>
      </c>
      <c r="D270" s="11">
        <v>0</v>
      </c>
      <c r="E270" s="11">
        <v>1</v>
      </c>
      <c r="F270" s="11">
        <v>7</v>
      </c>
      <c r="G270" s="11">
        <v>8</v>
      </c>
      <c r="H270" s="11"/>
      <c r="I270" s="12">
        <v>0</v>
      </c>
      <c r="K270" s="151"/>
      <c r="O270">
        <f t="shared" si="34"/>
        <v>15</v>
      </c>
      <c r="P270">
        <f t="shared" si="27"/>
        <v>-1</v>
      </c>
    </row>
    <row r="271" spans="1:16" ht="12.75" customHeight="1" x14ac:dyDescent="0.25">
      <c r="A271" s="161"/>
      <c r="B271" s="11" t="s">
        <v>23</v>
      </c>
      <c r="C271" s="11">
        <v>1</v>
      </c>
      <c r="D271" s="11">
        <v>0</v>
      </c>
      <c r="E271" s="11">
        <v>0</v>
      </c>
      <c r="F271" s="11">
        <v>8</v>
      </c>
      <c r="G271" s="11">
        <v>6</v>
      </c>
      <c r="H271" s="11"/>
      <c r="I271" s="12">
        <v>3</v>
      </c>
      <c r="K271" s="151"/>
      <c r="O271">
        <f t="shared" si="34"/>
        <v>14</v>
      </c>
      <c r="P271">
        <f t="shared" ref="P271:P284" si="35">SUM(F271-G271)</f>
        <v>2</v>
      </c>
    </row>
    <row r="272" spans="1:16" ht="12.75" customHeight="1" x14ac:dyDescent="0.25">
      <c r="A272" s="161"/>
      <c r="B272" s="11" t="s">
        <v>24</v>
      </c>
      <c r="C272" s="11">
        <v>0</v>
      </c>
      <c r="D272" s="11">
        <v>0</v>
      </c>
      <c r="E272" s="11">
        <v>1</v>
      </c>
      <c r="F272" s="11">
        <v>5</v>
      </c>
      <c r="G272" s="11">
        <v>6</v>
      </c>
      <c r="H272" s="11"/>
      <c r="I272" s="12">
        <v>0</v>
      </c>
      <c r="K272" s="151"/>
      <c r="O272">
        <f t="shared" si="34"/>
        <v>11</v>
      </c>
      <c r="P272">
        <f t="shared" si="35"/>
        <v>-1</v>
      </c>
    </row>
    <row r="273" spans="1:16" ht="12.75" customHeight="1" x14ac:dyDescent="0.25">
      <c r="A273" s="161"/>
      <c r="B273" s="11" t="s">
        <v>26</v>
      </c>
      <c r="C273" s="11">
        <v>1</v>
      </c>
      <c r="D273" s="11">
        <v>0</v>
      </c>
      <c r="E273" s="11">
        <v>0</v>
      </c>
      <c r="F273" s="11">
        <v>9</v>
      </c>
      <c r="G273" s="11">
        <v>8</v>
      </c>
      <c r="H273" s="11"/>
      <c r="I273" s="12">
        <v>3</v>
      </c>
      <c r="K273" s="151"/>
      <c r="O273">
        <f t="shared" si="34"/>
        <v>17</v>
      </c>
      <c r="P273">
        <f t="shared" si="35"/>
        <v>1</v>
      </c>
    </row>
    <row r="274" spans="1:16" ht="12.75" customHeight="1" x14ac:dyDescent="0.25">
      <c r="A274" s="161"/>
      <c r="B274" s="11" t="s">
        <v>28</v>
      </c>
      <c r="C274" s="11">
        <v>1</v>
      </c>
      <c r="D274" s="11">
        <v>0</v>
      </c>
      <c r="E274" s="11">
        <v>0</v>
      </c>
      <c r="F274" s="11">
        <v>8</v>
      </c>
      <c r="G274" s="11">
        <v>7</v>
      </c>
      <c r="H274" s="11"/>
      <c r="I274" s="12">
        <v>3</v>
      </c>
      <c r="K274" s="151"/>
      <c r="O274">
        <f t="shared" si="34"/>
        <v>15</v>
      </c>
      <c r="P274">
        <f t="shared" si="35"/>
        <v>1</v>
      </c>
    </row>
    <row r="275" spans="1:16" ht="12.75" customHeight="1" x14ac:dyDescent="0.25">
      <c r="A275" s="161"/>
      <c r="B275" s="11" t="s">
        <v>30</v>
      </c>
      <c r="C275" s="11">
        <v>1</v>
      </c>
      <c r="D275" s="11">
        <v>0</v>
      </c>
      <c r="E275" s="11">
        <v>0</v>
      </c>
      <c r="F275" s="11">
        <v>9</v>
      </c>
      <c r="G275" s="11">
        <v>8</v>
      </c>
      <c r="H275" s="11"/>
      <c r="I275" s="12">
        <v>3</v>
      </c>
      <c r="K275" s="151"/>
      <c r="O275">
        <f t="shared" si="34"/>
        <v>17</v>
      </c>
      <c r="P275">
        <f t="shared" si="35"/>
        <v>1</v>
      </c>
    </row>
    <row r="276" spans="1:16" ht="12.75" customHeight="1" x14ac:dyDescent="0.25">
      <c r="A276" s="161"/>
      <c r="B276" s="11" t="s">
        <v>32</v>
      </c>
      <c r="C276" s="11">
        <v>1</v>
      </c>
      <c r="D276" s="11">
        <v>0</v>
      </c>
      <c r="E276" s="11">
        <v>0</v>
      </c>
      <c r="F276" s="11">
        <v>9</v>
      </c>
      <c r="G276" s="11">
        <v>7</v>
      </c>
      <c r="H276" s="11"/>
      <c r="I276" s="12">
        <v>3</v>
      </c>
      <c r="K276" s="151"/>
      <c r="O276">
        <f t="shared" si="34"/>
        <v>16</v>
      </c>
      <c r="P276">
        <f t="shared" si="35"/>
        <v>2</v>
      </c>
    </row>
    <row r="277" spans="1:16" ht="12.75" customHeight="1" x14ac:dyDescent="0.25">
      <c r="A277" s="161"/>
      <c r="B277" s="11" t="s">
        <v>34</v>
      </c>
      <c r="C277" s="11">
        <v>0</v>
      </c>
      <c r="D277" s="11">
        <v>0</v>
      </c>
      <c r="E277" s="11">
        <v>1</v>
      </c>
      <c r="F277" s="11">
        <v>7</v>
      </c>
      <c r="G277" s="11">
        <v>9</v>
      </c>
      <c r="H277" s="11"/>
      <c r="I277" s="12">
        <v>0</v>
      </c>
      <c r="K277" s="151"/>
      <c r="O277">
        <f t="shared" si="34"/>
        <v>16</v>
      </c>
      <c r="P277">
        <f t="shared" si="35"/>
        <v>-2</v>
      </c>
    </row>
    <row r="278" spans="1:16" ht="12.75" customHeight="1" x14ac:dyDescent="0.25">
      <c r="A278" s="161"/>
      <c r="B278" s="11" t="s">
        <v>36</v>
      </c>
      <c r="C278" s="11">
        <v>1</v>
      </c>
      <c r="D278" s="11">
        <v>0</v>
      </c>
      <c r="E278" s="11">
        <v>0</v>
      </c>
      <c r="F278" s="11">
        <v>8</v>
      </c>
      <c r="G278" s="11">
        <v>7</v>
      </c>
      <c r="H278" s="11"/>
      <c r="I278" s="12">
        <v>3</v>
      </c>
      <c r="K278" s="151"/>
      <c r="O278">
        <f t="shared" si="34"/>
        <v>15</v>
      </c>
      <c r="P278">
        <f t="shared" si="35"/>
        <v>1</v>
      </c>
    </row>
    <row r="279" spans="1:16" ht="12.75" customHeight="1" x14ac:dyDescent="0.25">
      <c r="A279" s="161"/>
      <c r="B279" s="11" t="s">
        <v>38</v>
      </c>
      <c r="C279" s="11">
        <v>0</v>
      </c>
      <c r="D279" s="11">
        <v>1</v>
      </c>
      <c r="E279" s="11">
        <v>0</v>
      </c>
      <c r="F279" s="11">
        <v>6</v>
      </c>
      <c r="G279" s="11">
        <v>6</v>
      </c>
      <c r="H279" s="11"/>
      <c r="I279" s="12">
        <v>1</v>
      </c>
      <c r="K279" s="151"/>
      <c r="O279">
        <f t="shared" si="34"/>
        <v>12</v>
      </c>
      <c r="P279">
        <f t="shared" si="35"/>
        <v>0</v>
      </c>
    </row>
    <row r="280" spans="1:16" ht="12.75" customHeight="1" x14ac:dyDescent="0.25">
      <c r="A280" s="161"/>
      <c r="B280" s="11" t="s">
        <v>40</v>
      </c>
      <c r="C280" s="11">
        <v>0</v>
      </c>
      <c r="D280" s="11">
        <v>0</v>
      </c>
      <c r="E280" s="11">
        <v>1</v>
      </c>
      <c r="F280" s="11">
        <v>6</v>
      </c>
      <c r="G280" s="11">
        <v>12</v>
      </c>
      <c r="H280" s="11"/>
      <c r="I280" s="12">
        <v>0</v>
      </c>
      <c r="K280" s="151"/>
      <c r="O280">
        <f t="shared" si="34"/>
        <v>18</v>
      </c>
      <c r="P280">
        <f t="shared" si="35"/>
        <v>-6</v>
      </c>
    </row>
    <row r="281" spans="1:16" ht="12.75" customHeight="1" x14ac:dyDescent="0.25">
      <c r="A281" s="161"/>
      <c r="B281" s="11" t="s">
        <v>71</v>
      </c>
      <c r="C281" s="11">
        <v>0</v>
      </c>
      <c r="D281" s="11">
        <v>0</v>
      </c>
      <c r="E281" s="11">
        <v>1</v>
      </c>
      <c r="F281" s="11">
        <v>7</v>
      </c>
      <c r="G281" s="11">
        <v>8</v>
      </c>
      <c r="H281" s="11"/>
      <c r="I281" s="12">
        <v>0</v>
      </c>
      <c r="K281" s="151"/>
      <c r="O281">
        <f t="shared" si="34"/>
        <v>15</v>
      </c>
      <c r="P281">
        <f t="shared" si="35"/>
        <v>-1</v>
      </c>
    </row>
    <row r="282" spans="1:16" ht="12.75" customHeight="1" x14ac:dyDescent="0.25">
      <c r="A282" s="161"/>
      <c r="B282" s="11" t="s">
        <v>74</v>
      </c>
      <c r="C282" s="11">
        <v>1</v>
      </c>
      <c r="D282" s="11">
        <v>0</v>
      </c>
      <c r="E282" s="11">
        <v>0</v>
      </c>
      <c r="F282" s="11">
        <v>8</v>
      </c>
      <c r="G282" s="11">
        <v>6</v>
      </c>
      <c r="H282" s="11"/>
      <c r="I282" s="12">
        <v>3</v>
      </c>
      <c r="K282" s="151"/>
      <c r="O282">
        <f t="shared" si="34"/>
        <v>14</v>
      </c>
      <c r="P282">
        <f t="shared" si="35"/>
        <v>2</v>
      </c>
    </row>
    <row r="283" spans="1:16" ht="12.75" customHeight="1" x14ac:dyDescent="0.25">
      <c r="A283" s="161"/>
      <c r="B283" s="136" t="s">
        <v>75</v>
      </c>
      <c r="C283" s="136">
        <v>0</v>
      </c>
      <c r="D283" s="136">
        <v>1</v>
      </c>
      <c r="E283" s="136">
        <v>0</v>
      </c>
      <c r="F283" s="136">
        <v>1</v>
      </c>
      <c r="G283" s="136">
        <v>1</v>
      </c>
      <c r="H283" s="136"/>
      <c r="I283" s="137">
        <v>1</v>
      </c>
      <c r="K283" s="151"/>
      <c r="L283" s="91" t="s">
        <v>76</v>
      </c>
      <c r="O283">
        <f t="shared" si="34"/>
        <v>2</v>
      </c>
      <c r="P283">
        <f t="shared" si="35"/>
        <v>0</v>
      </c>
    </row>
    <row r="284" spans="1:16" ht="12.75" customHeight="1" x14ac:dyDescent="0.25">
      <c r="A284" s="161"/>
      <c r="B284" s="11" t="s">
        <v>77</v>
      </c>
      <c r="C284" s="11">
        <v>1</v>
      </c>
      <c r="D284" s="11">
        <v>0</v>
      </c>
      <c r="E284" s="11">
        <v>0</v>
      </c>
      <c r="F284" s="11">
        <v>7</v>
      </c>
      <c r="G284" s="11">
        <v>5</v>
      </c>
      <c r="H284" s="11"/>
      <c r="I284" s="12">
        <v>3</v>
      </c>
      <c r="K284" s="151"/>
      <c r="L284" s="90"/>
      <c r="O284">
        <f t="shared" si="34"/>
        <v>12</v>
      </c>
      <c r="P284">
        <f t="shared" si="35"/>
        <v>2</v>
      </c>
    </row>
    <row r="285" spans="1:16" ht="12.75" customHeight="1" thickBot="1" x14ac:dyDescent="0.3">
      <c r="A285" s="162"/>
      <c r="B285" s="17" t="s">
        <v>39</v>
      </c>
      <c r="C285" s="17">
        <f>SUM(C266:C284)</f>
        <v>10</v>
      </c>
      <c r="D285" s="17">
        <f>SUM(D266:D284)</f>
        <v>3</v>
      </c>
      <c r="E285" s="17">
        <f>SUM(E266:E284)</f>
        <v>6</v>
      </c>
      <c r="F285" s="17">
        <f>SUM(F266:F284)</f>
        <v>142</v>
      </c>
      <c r="G285" s="17">
        <f>SUM(G266:G284)</f>
        <v>142</v>
      </c>
      <c r="H285" s="17">
        <f>SUM(F285-G285)</f>
        <v>0</v>
      </c>
      <c r="I285" s="26">
        <f>SUM(I266:I284)</f>
        <v>33</v>
      </c>
      <c r="J285" s="18">
        <f>I285</f>
        <v>33</v>
      </c>
      <c r="K285" s="152"/>
      <c r="M285">
        <f>SUM(F285:G285)</f>
        <v>284</v>
      </c>
      <c r="N285">
        <f>SUM(I285)</f>
        <v>33</v>
      </c>
    </row>
    <row r="286" spans="1:16" ht="12.75" customHeight="1" thickBot="1" x14ac:dyDescent="0.3">
      <c r="A286" s="163"/>
      <c r="B286" s="163"/>
      <c r="C286" s="163"/>
      <c r="D286" s="163"/>
      <c r="E286" s="163"/>
      <c r="F286" s="163"/>
      <c r="G286" s="163"/>
      <c r="H286" s="163"/>
      <c r="I286" s="163"/>
    </row>
    <row r="287" spans="1:16" ht="12.75" customHeight="1" thickBot="1" x14ac:dyDescent="0.3">
      <c r="A287" s="14" t="b">
        <f>AND(C288,D288,E288,F288,G288,H288,I288)</f>
        <v>1</v>
      </c>
      <c r="B287" s="2" t="s">
        <v>39</v>
      </c>
      <c r="C287" s="32">
        <f>SUM(C10+C31+C53+C74+C96+C117+C138+C160+C174+C196+C218+C239+C261+C285)</f>
        <v>115</v>
      </c>
      <c r="D287" s="32">
        <f>SUM(D10+D31+D53+D74+D96+D117+D138+D160+D174+D196+D218+D239+D261+D285)</f>
        <v>41</v>
      </c>
      <c r="E287" s="32">
        <f>SUM(E10+E31+E53+E74+E96+E117+E138+E160+E174+E196+E218+E239+E261+E285)</f>
        <v>95</v>
      </c>
      <c r="F287" s="32">
        <f>SUM(F10+F31+F53+F74+F96+F117+F138+F160+F174+F196+F218+F239+F261+F285)</f>
        <v>1890</v>
      </c>
      <c r="G287" s="32">
        <f>SUM(G10+G31+G53+G74+G96+G117+G138+G160+G174+G196+G218+G239+G261+G285)</f>
        <v>1825</v>
      </c>
      <c r="H287" s="32">
        <f>SUM(F287-G287)</f>
        <v>65</v>
      </c>
      <c r="I287" s="33">
        <f>SUM(I10+I31+I53+I74+I96+I117+I138+I160+I174+I196+I218+I239+I261+I285)</f>
        <v>386</v>
      </c>
    </row>
    <row r="288" spans="1:16" ht="12.75" hidden="1" customHeight="1" x14ac:dyDescent="0.25">
      <c r="C288" s="27" t="b">
        <f>EXACT(C287,[1]Ewige!$D$183)</f>
        <v>1</v>
      </c>
      <c r="D288" s="27" t="b">
        <f>EXACT(D287,[1]Ewige!$E$183)</f>
        <v>1</v>
      </c>
      <c r="E288" s="27" t="b">
        <f>EXACT(E287,[1]Ewige!$F$183)</f>
        <v>1</v>
      </c>
      <c r="F288" s="27" t="b">
        <f>EXACT(F287,[1]Ewige!$G$183)</f>
        <v>1</v>
      </c>
      <c r="G288" s="27" t="b">
        <f>EXACT(G287,[1]Ewige!$H$183)</f>
        <v>1</v>
      </c>
      <c r="H288" s="27" t="b">
        <f>EXACT(H287,[1]Ewige!$I$183)</f>
        <v>1</v>
      </c>
      <c r="I288" s="27" t="b">
        <f>EXACT(I287,[1]Ewige!$J$183)</f>
        <v>1</v>
      </c>
    </row>
    <row r="289" spans="1:18" ht="12.75" customHeight="1" thickBot="1" x14ac:dyDescent="0.3"/>
    <row r="290" spans="1:18" ht="12.75" customHeight="1" x14ac:dyDescent="0.25">
      <c r="A290" s="164" t="s">
        <v>41</v>
      </c>
      <c r="B290" s="165"/>
      <c r="C290" s="165"/>
      <c r="D290" s="34">
        <f>MAX(N10:N285)</f>
        <v>40</v>
      </c>
      <c r="E290" s="35" t="s">
        <v>10</v>
      </c>
      <c r="F290" s="36" t="s">
        <v>80</v>
      </c>
    </row>
    <row r="291" spans="1:18" ht="12.75" customHeight="1" x14ac:dyDescent="0.25">
      <c r="A291" s="158" t="s">
        <v>42</v>
      </c>
      <c r="B291" s="159"/>
      <c r="C291" s="159"/>
      <c r="D291" s="37">
        <f>MAX(M10:M285)</f>
        <v>329</v>
      </c>
      <c r="E291" s="38" t="s">
        <v>43</v>
      </c>
      <c r="F291" s="39"/>
    </row>
    <row r="292" spans="1:18" ht="12.75" customHeight="1" x14ac:dyDescent="0.25">
      <c r="A292" s="158" t="s">
        <v>44</v>
      </c>
      <c r="B292" s="159"/>
      <c r="C292" s="159"/>
      <c r="D292" s="37">
        <f>MIN(M10:M160,M176:M285)</f>
        <v>0</v>
      </c>
      <c r="E292" s="38" t="s">
        <v>43</v>
      </c>
      <c r="F292" s="39"/>
    </row>
    <row r="293" spans="1:18" ht="12.75" customHeight="1" x14ac:dyDescent="0.25">
      <c r="A293" s="172" t="s">
        <v>45</v>
      </c>
      <c r="B293" s="173"/>
      <c r="C293" s="174"/>
      <c r="D293" s="37">
        <f>MAX(P5:P280)</f>
        <v>11</v>
      </c>
      <c r="E293" s="38" t="s">
        <v>43</v>
      </c>
      <c r="F293" s="39"/>
    </row>
    <row r="294" spans="1:18" ht="12.75" customHeight="1" x14ac:dyDescent="0.25">
      <c r="A294" s="158" t="s">
        <v>46</v>
      </c>
      <c r="B294" s="159"/>
      <c r="C294" s="159"/>
      <c r="D294" s="37">
        <f>MAX(O5:O285)</f>
        <v>29</v>
      </c>
      <c r="E294" s="38" t="s">
        <v>43</v>
      </c>
      <c r="F294" s="39"/>
    </row>
    <row r="295" spans="1:18" ht="12.75" customHeight="1" x14ac:dyDescent="0.25">
      <c r="A295" s="175" t="s">
        <v>47</v>
      </c>
      <c r="B295" s="176"/>
      <c r="C295" s="176"/>
      <c r="D295" s="40">
        <f>MIN(O5:O285)</f>
        <v>0</v>
      </c>
      <c r="E295" s="41" t="s">
        <v>43</v>
      </c>
      <c r="F295" s="42"/>
    </row>
    <row r="296" spans="1:18" ht="12.75" customHeight="1" x14ac:dyDescent="0.25">
      <c r="A296" s="158" t="s">
        <v>48</v>
      </c>
      <c r="B296" s="159"/>
      <c r="C296" s="159"/>
      <c r="D296" s="43">
        <f>SUM(F287/(C287+D287+E287))</f>
        <v>7.5298804780876498</v>
      </c>
      <c r="E296" s="38" t="s">
        <v>43</v>
      </c>
      <c r="F296" s="39"/>
    </row>
    <row r="297" spans="1:18" ht="12.75" customHeight="1" x14ac:dyDescent="0.25">
      <c r="A297" s="158" t="s">
        <v>49</v>
      </c>
      <c r="B297" s="159"/>
      <c r="C297" s="159"/>
      <c r="D297" s="37">
        <f>LOOKUP(2,1/(LEN(SUBSTITUTE(A302&amp;Q302,REPT(L302&amp;Q302,ROW($1:$1168)),)) &lt; LEN(A302&amp;Q302)),ROW($1:$1168))</f>
        <v>7</v>
      </c>
      <c r="E297" s="38" t="s">
        <v>50</v>
      </c>
      <c r="F297" s="44"/>
    </row>
    <row r="298" spans="1:18" ht="12.75" customHeight="1" x14ac:dyDescent="0.25">
      <c r="A298" s="175" t="s">
        <v>51</v>
      </c>
      <c r="B298" s="176"/>
      <c r="C298" s="176"/>
      <c r="D298" s="40">
        <f>LOOKUP(2,1/(LEN(SUBSTITUTE(A302&amp;Q302,REPT(L303&amp;Q302,ROW($1:$1168)),)) &lt; LEN(A302&amp;Q302)),ROW($1:$1168))</f>
        <v>8</v>
      </c>
      <c r="E298" s="41" t="s">
        <v>50</v>
      </c>
      <c r="F298" s="45"/>
    </row>
    <row r="299" spans="1:18" ht="12.75" customHeight="1" x14ac:dyDescent="0.25">
      <c r="A299" s="158" t="s">
        <v>52</v>
      </c>
      <c r="B299" s="159"/>
      <c r="C299" s="159"/>
      <c r="D299" s="37">
        <f>LOOKUP(2,1/(LEN(SUBSTITUTE(A305&amp;Q305,REPT(L305&amp;Q305,ROW($1:$1170)),)) &lt; LEN(A305&amp;Q305)),ROW($1:$1170))</f>
        <v>10</v>
      </c>
      <c r="E299" s="38" t="s">
        <v>50</v>
      </c>
      <c r="F299" s="46"/>
    </row>
    <row r="300" spans="1:18" ht="12.75" customHeight="1" thickBot="1" x14ac:dyDescent="0.3">
      <c r="A300" s="177" t="s">
        <v>53</v>
      </c>
      <c r="B300" s="178"/>
      <c r="C300" s="178"/>
      <c r="D300" s="47">
        <f>LOOKUP(2,1/(LEN(SUBSTITUTE(A308&amp;Q308,REPT(L308&amp;Q308,ROW($1:$1170)),)) &lt; LEN(A308&amp;Q308)),ROW($1:$1170))</f>
        <v>8</v>
      </c>
      <c r="E300" s="48" t="s">
        <v>50</v>
      </c>
      <c r="F300" s="49"/>
    </row>
    <row r="302" spans="1:18" ht="39.950000000000003" hidden="1" customHeight="1" x14ac:dyDescent="0.25">
      <c r="A302" s="166" t="s">
        <v>92</v>
      </c>
      <c r="B302" s="167"/>
      <c r="C302" s="167"/>
      <c r="D302" s="167"/>
      <c r="E302" s="167"/>
      <c r="F302" s="167"/>
      <c r="G302" s="167"/>
      <c r="H302" s="167"/>
      <c r="I302" s="167"/>
      <c r="J302" s="167"/>
      <c r="K302" s="168"/>
      <c r="L302" s="50" t="s">
        <v>54</v>
      </c>
      <c r="M302" s="50"/>
      <c r="N302" s="50"/>
      <c r="O302" s="50"/>
      <c r="P302" s="50"/>
      <c r="Q302" s="51" t="s">
        <v>55</v>
      </c>
      <c r="R302" s="52" t="s">
        <v>91</v>
      </c>
    </row>
    <row r="303" spans="1:18" ht="39.950000000000003" hidden="1" customHeight="1" thickBot="1" x14ac:dyDescent="0.3">
      <c r="A303" s="169"/>
      <c r="B303" s="170"/>
      <c r="C303" s="170"/>
      <c r="D303" s="170"/>
      <c r="E303" s="170"/>
      <c r="F303" s="170"/>
      <c r="G303" s="170"/>
      <c r="H303" s="170"/>
      <c r="I303" s="170"/>
      <c r="J303" s="170"/>
      <c r="K303" s="171"/>
      <c r="L303" s="53" t="s">
        <v>56</v>
      </c>
      <c r="M303" s="53"/>
      <c r="N303" s="53"/>
      <c r="O303" s="53"/>
      <c r="P303" s="53"/>
      <c r="Q303" s="54" t="s">
        <v>55</v>
      </c>
    </row>
    <row r="304" spans="1:18" ht="39.950000000000003" hidden="1" customHeight="1" thickBot="1" x14ac:dyDescent="0.3"/>
    <row r="305" spans="1:17" ht="39.950000000000003" hidden="1" customHeight="1" x14ac:dyDescent="0.25">
      <c r="A305" s="166" t="s">
        <v>93</v>
      </c>
      <c r="B305" s="167"/>
      <c r="C305" s="167"/>
      <c r="D305" s="167"/>
      <c r="E305" s="167"/>
      <c r="F305" s="167"/>
      <c r="G305" s="167"/>
      <c r="H305" s="167"/>
      <c r="I305" s="167"/>
      <c r="J305" s="167"/>
      <c r="K305" s="168"/>
      <c r="L305" s="50" t="s">
        <v>57</v>
      </c>
      <c r="M305" s="50"/>
      <c r="N305" s="50"/>
      <c r="O305" s="50"/>
      <c r="P305" s="50"/>
      <c r="Q305" s="51" t="s">
        <v>55</v>
      </c>
    </row>
    <row r="306" spans="1:17" ht="39.950000000000003" hidden="1" customHeight="1" thickBot="1" x14ac:dyDescent="0.3">
      <c r="A306" s="169"/>
      <c r="B306" s="170"/>
      <c r="C306" s="170"/>
      <c r="D306" s="170"/>
      <c r="E306" s="170"/>
      <c r="F306" s="170"/>
      <c r="G306" s="170"/>
      <c r="H306" s="170"/>
      <c r="I306" s="170"/>
      <c r="J306" s="170"/>
      <c r="K306" s="171"/>
      <c r="L306" s="53"/>
      <c r="M306" s="53"/>
      <c r="N306" s="53"/>
      <c r="O306" s="53"/>
      <c r="P306" s="53"/>
      <c r="Q306" s="54"/>
    </row>
    <row r="307" spans="1:17" ht="39.950000000000003" hidden="1" customHeight="1" thickBot="1" x14ac:dyDescent="0.3"/>
    <row r="308" spans="1:17" ht="39.950000000000003" hidden="1" customHeight="1" x14ac:dyDescent="0.25">
      <c r="A308" s="166" t="s">
        <v>94</v>
      </c>
      <c r="B308" s="167"/>
      <c r="C308" s="167"/>
      <c r="D308" s="167"/>
      <c r="E308" s="167"/>
      <c r="F308" s="167"/>
      <c r="G308" s="167"/>
      <c r="H308" s="167"/>
      <c r="I308" s="167"/>
      <c r="J308" s="167"/>
      <c r="K308" s="168"/>
      <c r="L308" s="50" t="s">
        <v>58</v>
      </c>
      <c r="M308" s="50"/>
      <c r="N308" s="50"/>
      <c r="O308" s="50"/>
      <c r="P308" s="50"/>
      <c r="Q308" s="51" t="s">
        <v>55</v>
      </c>
    </row>
    <row r="309" spans="1:17" ht="39.950000000000003" hidden="1" customHeight="1" thickBot="1" x14ac:dyDescent="0.3">
      <c r="A309" s="169"/>
      <c r="B309" s="170"/>
      <c r="C309" s="170"/>
      <c r="D309" s="170"/>
      <c r="E309" s="170"/>
      <c r="F309" s="170"/>
      <c r="G309" s="170"/>
      <c r="H309" s="170"/>
      <c r="I309" s="170"/>
      <c r="J309" s="170"/>
      <c r="K309" s="171"/>
      <c r="L309" s="53"/>
      <c r="M309" s="53"/>
      <c r="N309" s="53"/>
      <c r="O309" s="53"/>
      <c r="P309" s="53"/>
      <c r="Q309" s="54"/>
    </row>
  </sheetData>
  <mergeCells count="59">
    <mergeCell ref="A308:K309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2:K303"/>
    <mergeCell ref="A305:K306"/>
    <mergeCell ref="A291:C291"/>
    <mergeCell ref="A219:I219"/>
    <mergeCell ref="A220:A239"/>
    <mergeCell ref="K220:K239"/>
    <mergeCell ref="A240:I240"/>
    <mergeCell ref="A241:A261"/>
    <mergeCell ref="K241:K261"/>
    <mergeCell ref="A262:I262"/>
    <mergeCell ref="A266:A285"/>
    <mergeCell ref="K266:K285"/>
    <mergeCell ref="A286:I286"/>
    <mergeCell ref="A290:C290"/>
    <mergeCell ref="A263:A264"/>
    <mergeCell ref="K263:K264"/>
    <mergeCell ref="A175:I175"/>
    <mergeCell ref="A176:A196"/>
    <mergeCell ref="K176:K196"/>
    <mergeCell ref="A197:I197"/>
    <mergeCell ref="A198:A218"/>
    <mergeCell ref="K198:K218"/>
    <mergeCell ref="A139:I139"/>
    <mergeCell ref="A140:A160"/>
    <mergeCell ref="K140:K160"/>
    <mergeCell ref="A161:I161"/>
    <mergeCell ref="A162:A174"/>
    <mergeCell ref="K162:K174"/>
    <mergeCell ref="A97:I97"/>
    <mergeCell ref="A98:A117"/>
    <mergeCell ref="K98:K117"/>
    <mergeCell ref="A118:I118"/>
    <mergeCell ref="A119:A138"/>
    <mergeCell ref="K119:K138"/>
    <mergeCell ref="A76:A96"/>
    <mergeCell ref="K76:K96"/>
    <mergeCell ref="A1:K1"/>
    <mergeCell ref="R1:Z1"/>
    <mergeCell ref="A4:I4"/>
    <mergeCell ref="A12:A31"/>
    <mergeCell ref="K12:K31"/>
    <mergeCell ref="A32:I32"/>
    <mergeCell ref="A33:A53"/>
    <mergeCell ref="K33:K53"/>
    <mergeCell ref="A54:I54"/>
    <mergeCell ref="A55:A74"/>
    <mergeCell ref="K55:K74"/>
    <mergeCell ref="A5:A10"/>
    <mergeCell ref="K5:K10"/>
  </mergeCells>
  <printOptions horizontalCentered="1"/>
  <pageMargins left="0" right="0" top="0.39370078740157483" bottom="0.39370078740157483" header="0.31496062992125984" footer="0.31496062992125984"/>
  <pageSetup paperSize="9" orientation="portrait" r:id="rId1"/>
  <ignoredErrors>
    <ignoredError sqref="H31 H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B209"/>
  <sheetViews>
    <sheetView workbookViewId="0">
      <selection activeCell="AH181" sqref="AH181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5" width="11.42578125" hidden="1" customWidth="1"/>
    <col min="16" max="16" width="0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0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0</v>
      </c>
      <c r="E5" s="7">
        <v>1</v>
      </c>
      <c r="F5" s="7">
        <v>6</v>
      </c>
      <c r="G5" s="7">
        <v>7</v>
      </c>
      <c r="H5" s="7"/>
      <c r="I5" s="8">
        <v>0</v>
      </c>
      <c r="K5" s="150">
        <f>RANK(J17,J:J,0)</f>
        <v>12</v>
      </c>
      <c r="O5" s="69">
        <f>SUM(F5:G5)</f>
        <v>13</v>
      </c>
      <c r="P5" s="69">
        <f>SUM(F5-G5)</f>
        <v>-1</v>
      </c>
      <c r="R5" s="71">
        <v>1</v>
      </c>
      <c r="S5" s="72" t="s">
        <v>14</v>
      </c>
      <c r="T5" s="72">
        <f t="shared" ref="T5:Z5" si="0">C129</f>
        <v>8</v>
      </c>
      <c r="U5" s="72">
        <f t="shared" si="0"/>
        <v>1</v>
      </c>
      <c r="V5" s="72">
        <f t="shared" si="0"/>
        <v>3</v>
      </c>
      <c r="W5" s="72">
        <f t="shared" si="0"/>
        <v>76</v>
      </c>
      <c r="X5" s="72">
        <f t="shared" si="0"/>
        <v>63</v>
      </c>
      <c r="Y5" s="72">
        <f t="shared" si="0"/>
        <v>13</v>
      </c>
      <c r="Z5" s="73">
        <f t="shared" si="0"/>
        <v>25</v>
      </c>
    </row>
    <row r="6" spans="1:26" s="69" customFormat="1" ht="12.75" customHeight="1" x14ac:dyDescent="0.25">
      <c r="A6" s="148"/>
      <c r="B6" s="9" t="s">
        <v>15</v>
      </c>
      <c r="C6" s="9">
        <v>0</v>
      </c>
      <c r="D6" s="9">
        <v>0</v>
      </c>
      <c r="E6" s="9">
        <v>1</v>
      </c>
      <c r="F6" s="9">
        <v>6</v>
      </c>
      <c r="G6" s="9">
        <v>7</v>
      </c>
      <c r="H6" s="9"/>
      <c r="I6" s="10">
        <v>0</v>
      </c>
      <c r="K6" s="151"/>
      <c r="O6" s="69">
        <f t="shared" ref="O6:O107" si="1">SUM(F6:G6)</f>
        <v>13</v>
      </c>
      <c r="P6" s="69">
        <f t="shared" ref="P6:P107" si="2">SUM(F6-G6)</f>
        <v>-1</v>
      </c>
      <c r="R6" s="74">
        <v>2</v>
      </c>
      <c r="S6" s="75" t="s">
        <v>27</v>
      </c>
      <c r="T6" s="75">
        <f t="shared" ref="T6:Z6" si="3">C73</f>
        <v>7</v>
      </c>
      <c r="U6" s="75">
        <f t="shared" si="3"/>
        <v>4</v>
      </c>
      <c r="V6" s="75">
        <f t="shared" si="3"/>
        <v>1</v>
      </c>
      <c r="W6" s="75">
        <f t="shared" si="3"/>
        <v>87</v>
      </c>
      <c r="X6" s="75">
        <f t="shared" si="3"/>
        <v>78</v>
      </c>
      <c r="Y6" s="75">
        <f t="shared" si="3"/>
        <v>9</v>
      </c>
      <c r="Z6" s="76">
        <f t="shared" si="3"/>
        <v>25</v>
      </c>
    </row>
    <row r="7" spans="1:26" s="69" customFormat="1" ht="12.75" customHeight="1" x14ac:dyDescent="0.25">
      <c r="A7" s="148"/>
      <c r="B7" s="11" t="s">
        <v>17</v>
      </c>
      <c r="C7" s="11">
        <v>0</v>
      </c>
      <c r="D7" s="11">
        <v>1</v>
      </c>
      <c r="E7" s="11">
        <v>0</v>
      </c>
      <c r="F7" s="11">
        <v>8</v>
      </c>
      <c r="G7" s="11">
        <v>8</v>
      </c>
      <c r="H7" s="11"/>
      <c r="I7" s="12">
        <v>1</v>
      </c>
      <c r="K7" s="151"/>
      <c r="O7" s="69">
        <f t="shared" si="1"/>
        <v>16</v>
      </c>
      <c r="P7" s="69">
        <f t="shared" si="2"/>
        <v>0</v>
      </c>
      <c r="R7" s="74">
        <v>3</v>
      </c>
      <c r="S7" s="75" t="s">
        <v>18</v>
      </c>
      <c r="T7" s="75">
        <f t="shared" ref="T7:Z7" si="4">C59</f>
        <v>7</v>
      </c>
      <c r="U7" s="75">
        <f t="shared" si="4"/>
        <v>1</v>
      </c>
      <c r="V7" s="75">
        <f t="shared" si="4"/>
        <v>4</v>
      </c>
      <c r="W7" s="75">
        <f t="shared" si="4"/>
        <v>79</v>
      </c>
      <c r="X7" s="75">
        <f t="shared" si="4"/>
        <v>72</v>
      </c>
      <c r="Y7" s="75">
        <f t="shared" si="4"/>
        <v>7</v>
      </c>
      <c r="Z7" s="76">
        <f t="shared" si="4"/>
        <v>22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1</v>
      </c>
      <c r="E8" s="11">
        <v>0</v>
      </c>
      <c r="F8" s="11">
        <v>9</v>
      </c>
      <c r="G8" s="11">
        <v>9</v>
      </c>
      <c r="H8" s="11"/>
      <c r="I8" s="12">
        <v>1</v>
      </c>
      <c r="K8" s="151"/>
      <c r="O8" s="69">
        <f t="shared" si="1"/>
        <v>18</v>
      </c>
      <c r="P8" s="69">
        <f t="shared" si="2"/>
        <v>0</v>
      </c>
      <c r="R8" s="74">
        <v>4</v>
      </c>
      <c r="S8" s="75" t="s">
        <v>12</v>
      </c>
      <c r="T8" s="75">
        <f t="shared" ref="T8:Z8" si="5">C31</f>
        <v>5</v>
      </c>
      <c r="U8" s="75">
        <f t="shared" si="5"/>
        <v>3</v>
      </c>
      <c r="V8" s="75">
        <f t="shared" si="5"/>
        <v>4</v>
      </c>
      <c r="W8" s="75">
        <f t="shared" si="5"/>
        <v>90</v>
      </c>
      <c r="X8" s="75">
        <f t="shared" si="5"/>
        <v>89</v>
      </c>
      <c r="Y8" s="75">
        <f t="shared" si="5"/>
        <v>1</v>
      </c>
      <c r="Z8" s="76">
        <f t="shared" si="5"/>
        <v>18</v>
      </c>
    </row>
    <row r="9" spans="1:26" s="69" customFormat="1" ht="12.75" customHeight="1" x14ac:dyDescent="0.25">
      <c r="A9" s="148"/>
      <c r="B9" s="11" t="s">
        <v>21</v>
      </c>
      <c r="C9" s="11">
        <v>0</v>
      </c>
      <c r="D9" s="11">
        <v>0</v>
      </c>
      <c r="E9" s="11">
        <v>1</v>
      </c>
      <c r="F9" s="11">
        <v>4</v>
      </c>
      <c r="G9" s="11">
        <v>8</v>
      </c>
      <c r="H9" s="11"/>
      <c r="I9" s="12">
        <v>0</v>
      </c>
      <c r="K9" s="151"/>
      <c r="O9" s="69">
        <f t="shared" si="1"/>
        <v>12</v>
      </c>
      <c r="P9" s="69">
        <f t="shared" si="2"/>
        <v>-4</v>
      </c>
      <c r="R9" s="74">
        <v>5</v>
      </c>
      <c r="S9" s="75" t="s">
        <v>25</v>
      </c>
      <c r="T9" s="75">
        <f t="shared" ref="T9:Z9" si="6">C143</f>
        <v>4</v>
      </c>
      <c r="U9" s="75">
        <f t="shared" si="6"/>
        <v>2</v>
      </c>
      <c r="V9" s="75">
        <f t="shared" si="6"/>
        <v>6</v>
      </c>
      <c r="W9" s="75">
        <f t="shared" si="6"/>
        <v>85</v>
      </c>
      <c r="X9" s="75">
        <f t="shared" si="6"/>
        <v>91</v>
      </c>
      <c r="Y9" s="75">
        <f t="shared" si="6"/>
        <v>-6</v>
      </c>
      <c r="Z9" s="76">
        <f t="shared" si="6"/>
        <v>14</v>
      </c>
    </row>
    <row r="10" spans="1:26" s="69" customFormat="1" ht="12.75" customHeight="1" x14ac:dyDescent="0.25">
      <c r="A10" s="148"/>
      <c r="B10" s="11">
        <v>200872009</v>
      </c>
      <c r="C10" s="11">
        <v>0</v>
      </c>
      <c r="D10" s="11">
        <v>0</v>
      </c>
      <c r="E10" s="11">
        <v>1</v>
      </c>
      <c r="F10" s="11">
        <v>7</v>
      </c>
      <c r="G10" s="11">
        <v>8</v>
      </c>
      <c r="H10" s="11"/>
      <c r="I10" s="12">
        <v>0</v>
      </c>
      <c r="K10" s="151"/>
      <c r="O10" s="69">
        <f t="shared" si="1"/>
        <v>15</v>
      </c>
      <c r="P10" s="69">
        <f t="shared" si="2"/>
        <v>-1</v>
      </c>
      <c r="R10" s="74">
        <v>6</v>
      </c>
      <c r="S10" s="75" t="s">
        <v>62</v>
      </c>
      <c r="T10" s="75">
        <f t="shared" ref="T10:Z10" si="7">C87</f>
        <v>4</v>
      </c>
      <c r="U10" s="75">
        <f t="shared" si="7"/>
        <v>1</v>
      </c>
      <c r="V10" s="75">
        <f t="shared" si="7"/>
        <v>7</v>
      </c>
      <c r="W10" s="75">
        <f t="shared" si="7"/>
        <v>83</v>
      </c>
      <c r="X10" s="75">
        <f t="shared" si="7"/>
        <v>81</v>
      </c>
      <c r="Y10" s="75">
        <f t="shared" si="7"/>
        <v>2</v>
      </c>
      <c r="Z10" s="76">
        <f t="shared" si="7"/>
        <v>13</v>
      </c>
    </row>
    <row r="11" spans="1:26" s="69" customFormat="1" ht="12.75" customHeight="1" x14ac:dyDescent="0.25">
      <c r="A11" s="148"/>
      <c r="B11" s="11" t="s">
        <v>24</v>
      </c>
      <c r="C11" s="11">
        <v>0</v>
      </c>
      <c r="D11" s="11">
        <v>0</v>
      </c>
      <c r="E11" s="11">
        <v>1</v>
      </c>
      <c r="F11" s="11">
        <v>6</v>
      </c>
      <c r="G11" s="11">
        <v>8</v>
      </c>
      <c r="H11" s="11"/>
      <c r="I11" s="12">
        <v>0</v>
      </c>
      <c r="K11" s="151"/>
      <c r="O11" s="69">
        <f t="shared" si="1"/>
        <v>14</v>
      </c>
      <c r="P11" s="69">
        <f t="shared" si="2"/>
        <v>-2</v>
      </c>
      <c r="R11" s="74">
        <v>7</v>
      </c>
      <c r="S11" s="75" t="s">
        <v>22</v>
      </c>
      <c r="T11" s="75">
        <f t="shared" ref="T11:Z11" si="8">C45</f>
        <v>4</v>
      </c>
      <c r="U11" s="75">
        <f t="shared" si="8"/>
        <v>1</v>
      </c>
      <c r="V11" s="75">
        <f t="shared" si="8"/>
        <v>7</v>
      </c>
      <c r="W11" s="75">
        <f t="shared" si="8"/>
        <v>75</v>
      </c>
      <c r="X11" s="75">
        <f t="shared" si="8"/>
        <v>92</v>
      </c>
      <c r="Y11" s="75">
        <f t="shared" si="8"/>
        <v>-17</v>
      </c>
      <c r="Z11" s="76">
        <f t="shared" si="8"/>
        <v>13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0</v>
      </c>
      <c r="E12" s="11">
        <v>1</v>
      </c>
      <c r="F12" s="11">
        <v>7</v>
      </c>
      <c r="G12" s="11">
        <v>8</v>
      </c>
      <c r="H12" s="11"/>
      <c r="I12" s="12">
        <v>0</v>
      </c>
      <c r="K12" s="151"/>
      <c r="O12" s="69">
        <f t="shared" si="1"/>
        <v>15</v>
      </c>
      <c r="P12" s="69">
        <f t="shared" si="2"/>
        <v>-1</v>
      </c>
      <c r="R12" s="74">
        <v>8</v>
      </c>
      <c r="S12" s="75" t="s">
        <v>33</v>
      </c>
      <c r="T12" s="75">
        <f t="shared" ref="T12:Z12" si="9">C157</f>
        <v>3</v>
      </c>
      <c r="U12" s="75">
        <f t="shared" si="9"/>
        <v>3</v>
      </c>
      <c r="V12" s="75">
        <f t="shared" si="9"/>
        <v>6</v>
      </c>
      <c r="W12" s="75">
        <f t="shared" si="9"/>
        <v>87</v>
      </c>
      <c r="X12" s="75">
        <f t="shared" si="9"/>
        <v>95</v>
      </c>
      <c r="Y12" s="75">
        <f t="shared" si="9"/>
        <v>-8</v>
      </c>
      <c r="Z12" s="76">
        <f t="shared" si="9"/>
        <v>12</v>
      </c>
    </row>
    <row r="13" spans="1:26" s="69" customFormat="1" ht="12.75" customHeight="1" x14ac:dyDescent="0.25">
      <c r="A13" s="148"/>
      <c r="B13" s="11" t="s">
        <v>28</v>
      </c>
      <c r="C13" s="11">
        <v>0</v>
      </c>
      <c r="D13" s="11">
        <v>1</v>
      </c>
      <c r="E13" s="11">
        <v>0</v>
      </c>
      <c r="F13" s="11">
        <v>7</v>
      </c>
      <c r="G13" s="11">
        <v>7</v>
      </c>
      <c r="H13" s="11"/>
      <c r="I13" s="12">
        <v>1</v>
      </c>
      <c r="K13" s="151"/>
      <c r="O13" s="69">
        <f t="shared" si="1"/>
        <v>14</v>
      </c>
      <c r="P13" s="69">
        <f t="shared" si="2"/>
        <v>0</v>
      </c>
      <c r="R13" s="74">
        <v>9</v>
      </c>
      <c r="S13" s="75" t="s">
        <v>37</v>
      </c>
      <c r="T13" s="75">
        <f t="shared" ref="T13:Z13" si="10">C115</f>
        <v>3</v>
      </c>
      <c r="U13" s="75">
        <f t="shared" si="10"/>
        <v>3</v>
      </c>
      <c r="V13" s="75">
        <f t="shared" si="10"/>
        <v>6</v>
      </c>
      <c r="W13" s="75">
        <f t="shared" si="10"/>
        <v>79</v>
      </c>
      <c r="X13" s="75">
        <f t="shared" si="10"/>
        <v>96</v>
      </c>
      <c r="Y13" s="75">
        <f t="shared" si="10"/>
        <v>-17</v>
      </c>
      <c r="Z13" s="76">
        <f t="shared" si="10"/>
        <v>12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8</v>
      </c>
      <c r="G14" s="11">
        <v>7</v>
      </c>
      <c r="H14" s="11"/>
      <c r="I14" s="12">
        <v>3</v>
      </c>
      <c r="K14" s="151"/>
      <c r="O14" s="69">
        <f t="shared" si="1"/>
        <v>15</v>
      </c>
      <c r="P14" s="69">
        <f t="shared" si="2"/>
        <v>1</v>
      </c>
      <c r="R14" s="74">
        <v>10</v>
      </c>
      <c r="S14" s="75" t="s">
        <v>16</v>
      </c>
      <c r="T14" s="75">
        <f t="shared" ref="T14:Z14" si="11">C185</f>
        <v>2</v>
      </c>
      <c r="U14" s="75">
        <f t="shared" si="11"/>
        <v>5</v>
      </c>
      <c r="V14" s="75">
        <f t="shared" si="11"/>
        <v>5</v>
      </c>
      <c r="W14" s="75">
        <f t="shared" si="11"/>
        <v>91</v>
      </c>
      <c r="X14" s="75">
        <f t="shared" si="11"/>
        <v>93</v>
      </c>
      <c r="Y14" s="75">
        <f t="shared" si="11"/>
        <v>-2</v>
      </c>
      <c r="Z14" s="76">
        <f t="shared" si="11"/>
        <v>11</v>
      </c>
    </row>
    <row r="15" spans="1:26" s="69" customFormat="1" ht="12.75" customHeight="1" x14ac:dyDescent="0.25">
      <c r="A15" s="148"/>
      <c r="B15" s="11" t="s">
        <v>32</v>
      </c>
      <c r="C15" s="11">
        <v>1</v>
      </c>
      <c r="D15" s="11">
        <v>0</v>
      </c>
      <c r="E15" s="11">
        <v>0</v>
      </c>
      <c r="F15" s="11">
        <v>7</v>
      </c>
      <c r="G15" s="11">
        <v>6</v>
      </c>
      <c r="H15" s="11"/>
      <c r="I15" s="12">
        <v>3</v>
      </c>
      <c r="K15" s="151"/>
      <c r="O15" s="69">
        <f t="shared" si="1"/>
        <v>13</v>
      </c>
      <c r="P15" s="69">
        <f t="shared" si="2"/>
        <v>1</v>
      </c>
      <c r="R15" s="74">
        <v>11</v>
      </c>
      <c r="S15" s="75" t="s">
        <v>31</v>
      </c>
      <c r="T15" s="75">
        <f t="shared" ref="T15:Z15" si="12">C101</f>
        <v>3</v>
      </c>
      <c r="U15" s="75">
        <f t="shared" si="12"/>
        <v>2</v>
      </c>
      <c r="V15" s="75">
        <f t="shared" si="12"/>
        <v>7</v>
      </c>
      <c r="W15" s="75">
        <f t="shared" si="12"/>
        <v>74</v>
      </c>
      <c r="X15" s="75">
        <f t="shared" si="12"/>
        <v>89</v>
      </c>
      <c r="Y15" s="75">
        <f t="shared" si="12"/>
        <v>-15</v>
      </c>
      <c r="Z15" s="76">
        <f t="shared" si="12"/>
        <v>11</v>
      </c>
    </row>
    <row r="16" spans="1:26" s="69" customFormat="1" ht="12.75" customHeight="1" thickBot="1" x14ac:dyDescent="0.3">
      <c r="A16" s="148"/>
      <c r="B16" s="11" t="s">
        <v>34</v>
      </c>
      <c r="C16" s="11">
        <v>0</v>
      </c>
      <c r="D16" s="11">
        <v>0</v>
      </c>
      <c r="E16" s="11">
        <v>1</v>
      </c>
      <c r="F16" s="11">
        <v>7</v>
      </c>
      <c r="G16" s="11">
        <v>8</v>
      </c>
      <c r="H16" s="11"/>
      <c r="I16" s="12">
        <v>0</v>
      </c>
      <c r="K16" s="151"/>
      <c r="O16" s="69">
        <f t="shared" si="1"/>
        <v>15</v>
      </c>
      <c r="P16" s="69">
        <f t="shared" si="2"/>
        <v>-1</v>
      </c>
      <c r="R16" s="74">
        <v>12</v>
      </c>
      <c r="S16" s="75" t="s">
        <v>60</v>
      </c>
      <c r="T16" s="75">
        <f t="shared" ref="T16:Z16" si="13">C17</f>
        <v>2</v>
      </c>
      <c r="U16" s="75">
        <f t="shared" si="13"/>
        <v>3</v>
      </c>
      <c r="V16" s="75">
        <f t="shared" si="13"/>
        <v>7</v>
      </c>
      <c r="W16" s="75">
        <f t="shared" si="13"/>
        <v>82</v>
      </c>
      <c r="X16" s="75">
        <f t="shared" si="13"/>
        <v>91</v>
      </c>
      <c r="Y16" s="75">
        <f t="shared" si="13"/>
        <v>-9</v>
      </c>
      <c r="Z16" s="76">
        <f t="shared" si="13"/>
        <v>9</v>
      </c>
    </row>
    <row r="17" spans="1:28" s="69" customFormat="1" ht="12.75" customHeight="1" thickBot="1" x14ac:dyDescent="0.3">
      <c r="A17" s="149"/>
      <c r="B17" s="17" t="s">
        <v>39</v>
      </c>
      <c r="C17" s="17">
        <f>SUM(C5:C16)</f>
        <v>2</v>
      </c>
      <c r="D17" s="17">
        <f>SUM(D5:D16)</f>
        <v>3</v>
      </c>
      <c r="E17" s="17">
        <f>SUM(E5:E16)</f>
        <v>7</v>
      </c>
      <c r="F17" s="17">
        <f>SUM(F5:F16)</f>
        <v>82</v>
      </c>
      <c r="G17" s="17">
        <f>SUM(G5:G16)</f>
        <v>91</v>
      </c>
      <c r="H17" s="17">
        <f>SUM(F17-G17)</f>
        <v>-9</v>
      </c>
      <c r="I17" s="26">
        <f>SUM(I5:I16)</f>
        <v>9</v>
      </c>
      <c r="J17" s="18">
        <f>I17</f>
        <v>9</v>
      </c>
      <c r="K17" s="152"/>
      <c r="M17" s="69">
        <f>SUM(F17:G17)</f>
        <v>173</v>
      </c>
      <c r="N17" s="69">
        <f>SUM(I17)</f>
        <v>9</v>
      </c>
      <c r="R17" s="80">
        <v>13</v>
      </c>
      <c r="S17" s="81" t="s">
        <v>35</v>
      </c>
      <c r="T17" s="81">
        <f t="shared" ref="T17:Z17" si="14">C171</f>
        <v>2</v>
      </c>
      <c r="U17" s="81">
        <f t="shared" si="14"/>
        <v>3</v>
      </c>
      <c r="V17" s="81">
        <f t="shared" si="14"/>
        <v>7</v>
      </c>
      <c r="W17" s="81">
        <f t="shared" si="14"/>
        <v>77</v>
      </c>
      <c r="X17" s="81">
        <f t="shared" si="14"/>
        <v>90</v>
      </c>
      <c r="Y17" s="81">
        <f t="shared" si="14"/>
        <v>-13</v>
      </c>
      <c r="Z17" s="82">
        <f t="shared" si="14"/>
        <v>9</v>
      </c>
      <c r="AA17" s="110">
        <f>SUM(Z5:Z17)</f>
        <v>194</v>
      </c>
      <c r="AB17" s="55" t="b">
        <f>EXACT(AA17,I187)</f>
        <v>1</v>
      </c>
    </row>
    <row r="18" spans="1:28" s="69" customFormat="1" ht="12.75" customHeight="1" thickBot="1" x14ac:dyDescent="0.3">
      <c r="A18" s="197"/>
      <c r="B18" s="197"/>
      <c r="C18" s="197"/>
      <c r="D18" s="197"/>
      <c r="E18" s="197"/>
      <c r="F18" s="197"/>
      <c r="G18" s="197"/>
      <c r="H18" s="197"/>
      <c r="I18" s="197"/>
    </row>
    <row r="19" spans="1:28" s="69" customFormat="1" ht="12.75" customHeight="1" x14ac:dyDescent="0.25">
      <c r="A19" s="147" t="s">
        <v>12</v>
      </c>
      <c r="B19" s="7" t="s">
        <v>13</v>
      </c>
      <c r="C19" s="7">
        <v>0</v>
      </c>
      <c r="D19" s="7">
        <v>0</v>
      </c>
      <c r="E19" s="7">
        <v>1</v>
      </c>
      <c r="F19" s="7">
        <v>7</v>
      </c>
      <c r="G19" s="7">
        <v>8</v>
      </c>
      <c r="H19" s="7"/>
      <c r="I19" s="8">
        <v>0</v>
      </c>
      <c r="K19" s="150">
        <f>RANK(J31,J:J,0)</f>
        <v>4</v>
      </c>
      <c r="O19" s="69">
        <f t="shared" si="1"/>
        <v>15</v>
      </c>
      <c r="P19" s="69">
        <f t="shared" si="2"/>
        <v>-1</v>
      </c>
    </row>
    <row r="20" spans="1:28" s="69" customFormat="1" ht="12.75" customHeight="1" x14ac:dyDescent="0.25">
      <c r="A20" s="148"/>
      <c r="B20" s="9" t="s">
        <v>15</v>
      </c>
      <c r="C20" s="9">
        <v>0</v>
      </c>
      <c r="D20" s="9">
        <v>1</v>
      </c>
      <c r="E20" s="9">
        <v>0</v>
      </c>
      <c r="F20" s="9">
        <v>6</v>
      </c>
      <c r="G20" s="9">
        <v>6</v>
      </c>
      <c r="H20" s="9"/>
      <c r="I20" s="10">
        <v>1</v>
      </c>
      <c r="K20" s="151"/>
      <c r="O20" s="69">
        <f t="shared" si="1"/>
        <v>12</v>
      </c>
      <c r="P20" s="69">
        <f t="shared" si="2"/>
        <v>0</v>
      </c>
    </row>
    <row r="21" spans="1:28" s="69" customFormat="1" ht="12.75" customHeight="1" x14ac:dyDescent="0.25">
      <c r="A21" s="148"/>
      <c r="B21" s="11" t="s">
        <v>17</v>
      </c>
      <c r="C21" s="11">
        <v>1</v>
      </c>
      <c r="D21" s="11">
        <v>0</v>
      </c>
      <c r="E21" s="11">
        <v>0</v>
      </c>
      <c r="F21" s="11">
        <v>7</v>
      </c>
      <c r="G21" s="11">
        <v>6</v>
      </c>
      <c r="H21" s="11"/>
      <c r="I21" s="12">
        <v>3</v>
      </c>
      <c r="K21" s="151"/>
      <c r="O21" s="69">
        <f t="shared" si="1"/>
        <v>13</v>
      </c>
      <c r="P21" s="69">
        <f t="shared" si="2"/>
        <v>1</v>
      </c>
    </row>
    <row r="22" spans="1:28" s="69" customFormat="1" ht="12.75" customHeight="1" x14ac:dyDescent="0.25">
      <c r="A22" s="148"/>
      <c r="B22" s="11" t="s">
        <v>19</v>
      </c>
      <c r="C22" s="11">
        <v>0</v>
      </c>
      <c r="D22" s="11">
        <v>0</v>
      </c>
      <c r="E22" s="11">
        <v>1</v>
      </c>
      <c r="F22" s="11">
        <v>8</v>
      </c>
      <c r="G22" s="11">
        <v>9</v>
      </c>
      <c r="H22" s="11"/>
      <c r="I22" s="12">
        <v>0</v>
      </c>
      <c r="K22" s="151"/>
      <c r="O22" s="69">
        <f t="shared" si="1"/>
        <v>17</v>
      </c>
      <c r="P22" s="69">
        <f t="shared" si="2"/>
        <v>-1</v>
      </c>
    </row>
    <row r="23" spans="1:28" s="69" customFormat="1" ht="12.75" customHeight="1" x14ac:dyDescent="0.25">
      <c r="A23" s="148"/>
      <c r="B23" s="11" t="s">
        <v>21</v>
      </c>
      <c r="C23" s="11">
        <v>0</v>
      </c>
      <c r="D23" s="11">
        <v>1</v>
      </c>
      <c r="E23" s="11">
        <v>0</v>
      </c>
      <c r="F23" s="11">
        <v>9</v>
      </c>
      <c r="G23" s="11">
        <v>9</v>
      </c>
      <c r="H23" s="11"/>
      <c r="I23" s="12">
        <v>1</v>
      </c>
      <c r="K23" s="151"/>
      <c r="O23" s="69">
        <f t="shared" si="1"/>
        <v>18</v>
      </c>
      <c r="P23" s="69">
        <f t="shared" si="2"/>
        <v>0</v>
      </c>
    </row>
    <row r="24" spans="1:28" s="69" customFormat="1" ht="12.75" customHeight="1" x14ac:dyDescent="0.25">
      <c r="A24" s="148"/>
      <c r="B24" s="11" t="s">
        <v>23</v>
      </c>
      <c r="C24" s="11">
        <v>1</v>
      </c>
      <c r="D24" s="11">
        <v>0</v>
      </c>
      <c r="E24" s="11">
        <v>0</v>
      </c>
      <c r="F24" s="11">
        <v>8</v>
      </c>
      <c r="G24" s="11">
        <v>7</v>
      </c>
      <c r="H24" s="11"/>
      <c r="I24" s="12">
        <v>3</v>
      </c>
      <c r="K24" s="151"/>
      <c r="O24" s="69">
        <f t="shared" si="1"/>
        <v>15</v>
      </c>
      <c r="P24" s="69">
        <f t="shared" si="2"/>
        <v>1</v>
      </c>
    </row>
    <row r="25" spans="1:28" s="69" customFormat="1" ht="12.75" customHeight="1" x14ac:dyDescent="0.25">
      <c r="A25" s="148"/>
      <c r="B25" s="11" t="s">
        <v>24</v>
      </c>
      <c r="C25" s="11">
        <v>0</v>
      </c>
      <c r="D25" s="11">
        <v>1</v>
      </c>
      <c r="E25" s="11">
        <v>0</v>
      </c>
      <c r="F25" s="11">
        <v>7</v>
      </c>
      <c r="G25" s="11">
        <v>7</v>
      </c>
      <c r="H25" s="11"/>
      <c r="I25" s="12">
        <v>1</v>
      </c>
      <c r="K25" s="151"/>
      <c r="O25" s="69">
        <f t="shared" si="1"/>
        <v>14</v>
      </c>
      <c r="P25" s="69">
        <f t="shared" si="2"/>
        <v>0</v>
      </c>
    </row>
    <row r="26" spans="1:28" s="69" customFormat="1" ht="12.75" customHeight="1" x14ac:dyDescent="0.25">
      <c r="A26" s="148"/>
      <c r="B26" s="11" t="s">
        <v>26</v>
      </c>
      <c r="C26" s="11">
        <v>1</v>
      </c>
      <c r="D26" s="11">
        <v>0</v>
      </c>
      <c r="E26" s="11">
        <v>0</v>
      </c>
      <c r="F26" s="11">
        <v>7</v>
      </c>
      <c r="G26" s="11">
        <v>5</v>
      </c>
      <c r="H26" s="11"/>
      <c r="I26" s="12">
        <v>3</v>
      </c>
      <c r="K26" s="151"/>
      <c r="O26" s="69">
        <f t="shared" si="1"/>
        <v>12</v>
      </c>
      <c r="P26" s="69">
        <f t="shared" si="2"/>
        <v>2</v>
      </c>
    </row>
    <row r="27" spans="1:28" s="69" customFormat="1" ht="12.75" customHeight="1" x14ac:dyDescent="0.25">
      <c r="A27" s="148"/>
      <c r="B27" s="11" t="s">
        <v>28</v>
      </c>
      <c r="C27" s="11">
        <v>1</v>
      </c>
      <c r="D27" s="11">
        <v>0</v>
      </c>
      <c r="E27" s="11">
        <v>0</v>
      </c>
      <c r="F27" s="11">
        <v>12</v>
      </c>
      <c r="G27" s="11">
        <v>8</v>
      </c>
      <c r="H27" s="11"/>
      <c r="I27" s="12">
        <v>3</v>
      </c>
      <c r="K27" s="151"/>
      <c r="O27" s="69">
        <f t="shared" si="1"/>
        <v>20</v>
      </c>
      <c r="P27" s="69">
        <f t="shared" si="2"/>
        <v>4</v>
      </c>
    </row>
    <row r="28" spans="1:28" s="69" customFormat="1" ht="12.75" customHeight="1" x14ac:dyDescent="0.25">
      <c r="A28" s="148"/>
      <c r="B28" s="11" t="s">
        <v>30</v>
      </c>
      <c r="C28" s="11">
        <v>1</v>
      </c>
      <c r="D28" s="11">
        <v>0</v>
      </c>
      <c r="E28" s="11">
        <v>0</v>
      </c>
      <c r="F28" s="11">
        <v>7</v>
      </c>
      <c r="G28" s="11">
        <v>5</v>
      </c>
      <c r="H28" s="11"/>
      <c r="I28" s="12">
        <v>3</v>
      </c>
      <c r="K28" s="151"/>
      <c r="O28" s="69">
        <f t="shared" si="1"/>
        <v>12</v>
      </c>
      <c r="P28" s="69">
        <f t="shared" si="2"/>
        <v>2</v>
      </c>
    </row>
    <row r="29" spans="1:28" s="69" customFormat="1" ht="12.75" customHeight="1" x14ac:dyDescent="0.25">
      <c r="A29" s="148"/>
      <c r="B29" s="11" t="s">
        <v>32</v>
      </c>
      <c r="C29" s="11">
        <v>0</v>
      </c>
      <c r="D29" s="11">
        <v>0</v>
      </c>
      <c r="E29" s="11">
        <v>1</v>
      </c>
      <c r="F29" s="11">
        <v>6</v>
      </c>
      <c r="G29" s="11">
        <v>7</v>
      </c>
      <c r="H29" s="11"/>
      <c r="I29" s="12">
        <v>0</v>
      </c>
      <c r="K29" s="151"/>
      <c r="O29" s="69">
        <f t="shared" si="1"/>
        <v>13</v>
      </c>
      <c r="P29" s="69">
        <f t="shared" si="2"/>
        <v>-1</v>
      </c>
    </row>
    <row r="30" spans="1:28" s="69" customFormat="1" ht="12.75" customHeight="1" x14ac:dyDescent="0.25">
      <c r="A30" s="148"/>
      <c r="B30" s="11" t="s">
        <v>34</v>
      </c>
      <c r="C30" s="11">
        <v>0</v>
      </c>
      <c r="D30" s="11">
        <v>0</v>
      </c>
      <c r="E30" s="11">
        <v>1</v>
      </c>
      <c r="F30" s="11">
        <v>6</v>
      </c>
      <c r="G30" s="11">
        <v>12</v>
      </c>
      <c r="H30" s="11"/>
      <c r="I30" s="12">
        <v>0</v>
      </c>
      <c r="K30" s="151"/>
      <c r="O30" s="69">
        <f t="shared" si="1"/>
        <v>18</v>
      </c>
      <c r="P30" s="69">
        <f t="shared" si="2"/>
        <v>-6</v>
      </c>
    </row>
    <row r="31" spans="1:28" s="69" customFormat="1" ht="12.75" customHeight="1" thickBot="1" x14ac:dyDescent="0.3">
      <c r="A31" s="149"/>
      <c r="B31" s="17" t="s">
        <v>39</v>
      </c>
      <c r="C31" s="17">
        <f>SUM(C19:C30)</f>
        <v>5</v>
      </c>
      <c r="D31" s="17">
        <f>SUM(D19:D30)</f>
        <v>3</v>
      </c>
      <c r="E31" s="17">
        <f>SUM(E19:E30)</f>
        <v>4</v>
      </c>
      <c r="F31" s="17">
        <f>SUM(F19:F30)</f>
        <v>90</v>
      </c>
      <c r="G31" s="17">
        <f>SUM(G19:G30)</f>
        <v>89</v>
      </c>
      <c r="H31" s="17">
        <f>SUM(F31-G31)</f>
        <v>1</v>
      </c>
      <c r="I31" s="26">
        <f>SUM(I19:I30)</f>
        <v>18</v>
      </c>
      <c r="J31" s="18">
        <f>I31</f>
        <v>18</v>
      </c>
      <c r="K31" s="152"/>
      <c r="M31" s="69">
        <f>SUM(F31:G31)</f>
        <v>179</v>
      </c>
      <c r="N31" s="69">
        <f>SUM(I31)</f>
        <v>18</v>
      </c>
    </row>
    <row r="32" spans="1:28" s="69" customFormat="1" ht="12.75" customHeight="1" thickBot="1" x14ac:dyDescent="0.3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16" s="69" customFormat="1" ht="12.75" customHeight="1" x14ac:dyDescent="0.25">
      <c r="A33" s="147" t="s">
        <v>22</v>
      </c>
      <c r="B33" s="7" t="s">
        <v>13</v>
      </c>
      <c r="C33" s="7">
        <v>0</v>
      </c>
      <c r="D33" s="7">
        <v>0</v>
      </c>
      <c r="E33" s="7">
        <v>1</v>
      </c>
      <c r="F33" s="7">
        <v>4</v>
      </c>
      <c r="G33" s="7">
        <v>9</v>
      </c>
      <c r="H33" s="7"/>
      <c r="I33" s="8">
        <v>0</v>
      </c>
      <c r="K33" s="150">
        <f>RANK(J45,J:J,0)</f>
        <v>6</v>
      </c>
      <c r="O33" s="69">
        <f t="shared" si="1"/>
        <v>13</v>
      </c>
      <c r="P33" s="69">
        <f t="shared" si="2"/>
        <v>-5</v>
      </c>
    </row>
    <row r="34" spans="1:16" s="69" customFormat="1" ht="12.75" customHeight="1" x14ac:dyDescent="0.25">
      <c r="A34" s="148"/>
      <c r="B34" s="9" t="s">
        <v>15</v>
      </c>
      <c r="C34" s="9">
        <v>0</v>
      </c>
      <c r="D34" s="9">
        <v>0</v>
      </c>
      <c r="E34" s="9">
        <v>1</v>
      </c>
      <c r="F34" s="9">
        <v>6</v>
      </c>
      <c r="G34" s="9">
        <v>9</v>
      </c>
      <c r="H34" s="9"/>
      <c r="I34" s="10">
        <v>0</v>
      </c>
      <c r="K34" s="151"/>
      <c r="O34" s="69">
        <f t="shared" si="1"/>
        <v>15</v>
      </c>
      <c r="P34" s="69">
        <f t="shared" si="2"/>
        <v>-3</v>
      </c>
    </row>
    <row r="35" spans="1:16" s="69" customFormat="1" ht="12.75" customHeight="1" x14ac:dyDescent="0.25">
      <c r="A35" s="148"/>
      <c r="B35" s="11" t="s">
        <v>17</v>
      </c>
      <c r="C35" s="11">
        <v>1</v>
      </c>
      <c r="D35" s="11">
        <v>0</v>
      </c>
      <c r="E35" s="11">
        <v>0</v>
      </c>
      <c r="F35" s="11">
        <v>8</v>
      </c>
      <c r="G35" s="11">
        <v>7</v>
      </c>
      <c r="H35" s="11"/>
      <c r="I35" s="12">
        <v>3</v>
      </c>
      <c r="K35" s="151"/>
      <c r="O35" s="69">
        <f t="shared" si="1"/>
        <v>15</v>
      </c>
      <c r="P35" s="69">
        <f t="shared" si="2"/>
        <v>1</v>
      </c>
    </row>
    <row r="36" spans="1:16" s="69" customFormat="1" ht="12.75" customHeight="1" x14ac:dyDescent="0.25">
      <c r="A36" s="148"/>
      <c r="B36" s="11" t="s">
        <v>19</v>
      </c>
      <c r="C36" s="11">
        <v>0</v>
      </c>
      <c r="D36" s="11">
        <v>1</v>
      </c>
      <c r="E36" s="11">
        <v>0</v>
      </c>
      <c r="F36" s="11">
        <v>5</v>
      </c>
      <c r="G36" s="11">
        <v>5</v>
      </c>
      <c r="H36" s="11"/>
      <c r="I36" s="12">
        <v>1</v>
      </c>
      <c r="K36" s="151"/>
      <c r="O36" s="69">
        <f t="shared" si="1"/>
        <v>10</v>
      </c>
      <c r="P36" s="69">
        <f t="shared" si="2"/>
        <v>0</v>
      </c>
    </row>
    <row r="37" spans="1:16" s="69" customFormat="1" ht="12.75" customHeight="1" x14ac:dyDescent="0.25">
      <c r="A37" s="148"/>
      <c r="B37" s="11" t="s">
        <v>21</v>
      </c>
      <c r="C37" s="11">
        <v>1</v>
      </c>
      <c r="D37" s="11">
        <v>0</v>
      </c>
      <c r="E37" s="11">
        <v>0</v>
      </c>
      <c r="F37" s="11">
        <v>7</v>
      </c>
      <c r="G37" s="11">
        <v>6</v>
      </c>
      <c r="H37" s="11"/>
      <c r="I37" s="12">
        <v>3</v>
      </c>
      <c r="K37" s="151"/>
      <c r="O37" s="69">
        <f t="shared" si="1"/>
        <v>13</v>
      </c>
      <c r="P37" s="69">
        <f t="shared" si="2"/>
        <v>1</v>
      </c>
    </row>
    <row r="38" spans="1:16" s="69" customFormat="1" ht="12.75" customHeight="1" x14ac:dyDescent="0.25">
      <c r="A38" s="148"/>
      <c r="B38" s="11" t="s">
        <v>23</v>
      </c>
      <c r="C38" s="11">
        <v>0</v>
      </c>
      <c r="D38" s="11">
        <v>0</v>
      </c>
      <c r="E38" s="11">
        <v>1</v>
      </c>
      <c r="F38" s="11">
        <v>3</v>
      </c>
      <c r="G38" s="11">
        <v>8</v>
      </c>
      <c r="H38" s="11"/>
      <c r="I38" s="12">
        <v>0</v>
      </c>
      <c r="K38" s="151"/>
      <c r="O38" s="69">
        <f t="shared" si="1"/>
        <v>11</v>
      </c>
      <c r="P38" s="69">
        <f t="shared" si="2"/>
        <v>-5</v>
      </c>
    </row>
    <row r="39" spans="1:16" s="69" customFormat="1" ht="12.75" customHeight="1" x14ac:dyDescent="0.25">
      <c r="A39" s="148"/>
      <c r="B39" s="11" t="s">
        <v>24</v>
      </c>
      <c r="C39" s="11">
        <v>0</v>
      </c>
      <c r="D39" s="11">
        <v>0</v>
      </c>
      <c r="E39" s="11">
        <v>1</v>
      </c>
      <c r="F39" s="11">
        <v>4</v>
      </c>
      <c r="G39" s="11">
        <v>9</v>
      </c>
      <c r="H39" s="11"/>
      <c r="I39" s="12">
        <v>0</v>
      </c>
      <c r="K39" s="151"/>
      <c r="O39" s="69">
        <f t="shared" si="1"/>
        <v>13</v>
      </c>
      <c r="P39" s="69">
        <f t="shared" si="2"/>
        <v>-5</v>
      </c>
    </row>
    <row r="40" spans="1:16" s="69" customFormat="1" ht="12.75" customHeight="1" x14ac:dyDescent="0.25">
      <c r="A40" s="148"/>
      <c r="B40" s="11" t="s">
        <v>26</v>
      </c>
      <c r="C40" s="11">
        <v>0</v>
      </c>
      <c r="D40" s="11">
        <v>0</v>
      </c>
      <c r="E40" s="11">
        <v>1</v>
      </c>
      <c r="F40" s="11">
        <v>5</v>
      </c>
      <c r="G40" s="11">
        <v>8</v>
      </c>
      <c r="H40" s="11"/>
      <c r="I40" s="12">
        <v>0</v>
      </c>
      <c r="K40" s="151"/>
      <c r="O40" s="69">
        <f t="shared" si="1"/>
        <v>13</v>
      </c>
      <c r="P40" s="69">
        <f t="shared" si="2"/>
        <v>-3</v>
      </c>
    </row>
    <row r="41" spans="1:16" s="69" customFormat="1" ht="12.75" customHeight="1" x14ac:dyDescent="0.25">
      <c r="A41" s="148"/>
      <c r="B41" s="11" t="s">
        <v>28</v>
      </c>
      <c r="C41" s="11">
        <v>1</v>
      </c>
      <c r="D41" s="11">
        <v>0</v>
      </c>
      <c r="E41" s="11">
        <v>0</v>
      </c>
      <c r="F41" s="11">
        <v>8</v>
      </c>
      <c r="G41" s="11">
        <v>6</v>
      </c>
      <c r="H41" s="11"/>
      <c r="I41" s="12">
        <v>3</v>
      </c>
      <c r="K41" s="151"/>
      <c r="O41" s="69">
        <f t="shared" si="1"/>
        <v>14</v>
      </c>
      <c r="P41" s="69">
        <f t="shared" si="2"/>
        <v>2</v>
      </c>
    </row>
    <row r="42" spans="1:16" s="69" customFormat="1" ht="12.75" customHeight="1" x14ac:dyDescent="0.25">
      <c r="A42" s="148"/>
      <c r="B42" s="11" t="s">
        <v>30</v>
      </c>
      <c r="C42" s="11">
        <v>1</v>
      </c>
      <c r="D42" s="11">
        <v>0</v>
      </c>
      <c r="E42" s="11">
        <v>0</v>
      </c>
      <c r="F42" s="11">
        <v>9</v>
      </c>
      <c r="G42" s="11">
        <v>5</v>
      </c>
      <c r="H42" s="11"/>
      <c r="I42" s="12">
        <v>3</v>
      </c>
      <c r="K42" s="151"/>
      <c r="O42" s="69">
        <f t="shared" si="1"/>
        <v>14</v>
      </c>
      <c r="P42" s="69">
        <f t="shared" si="2"/>
        <v>4</v>
      </c>
    </row>
    <row r="43" spans="1:16" s="69" customFormat="1" ht="12.75" customHeight="1" x14ac:dyDescent="0.25">
      <c r="A43" s="148"/>
      <c r="B43" s="11" t="s">
        <v>32</v>
      </c>
      <c r="C43" s="11">
        <v>0</v>
      </c>
      <c r="D43" s="11">
        <v>0</v>
      </c>
      <c r="E43" s="11">
        <v>1</v>
      </c>
      <c r="F43" s="11">
        <v>9</v>
      </c>
      <c r="G43" s="11">
        <v>12</v>
      </c>
      <c r="H43" s="11"/>
      <c r="I43" s="12">
        <v>0</v>
      </c>
      <c r="K43" s="151"/>
      <c r="O43" s="69">
        <f t="shared" si="1"/>
        <v>21</v>
      </c>
      <c r="P43" s="69">
        <f t="shared" si="2"/>
        <v>-3</v>
      </c>
    </row>
    <row r="44" spans="1:16" s="69" customFormat="1" ht="12.75" customHeight="1" x14ac:dyDescent="0.25">
      <c r="A44" s="148"/>
      <c r="B44" s="11" t="s">
        <v>34</v>
      </c>
      <c r="C44" s="11">
        <v>0</v>
      </c>
      <c r="D44" s="11">
        <v>0</v>
      </c>
      <c r="E44" s="11">
        <v>1</v>
      </c>
      <c r="F44" s="11">
        <v>7</v>
      </c>
      <c r="G44" s="11">
        <v>8</v>
      </c>
      <c r="H44" s="11"/>
      <c r="I44" s="12">
        <v>0</v>
      </c>
      <c r="K44" s="151"/>
      <c r="O44" s="69">
        <f t="shared" si="1"/>
        <v>15</v>
      </c>
      <c r="P44" s="69">
        <f t="shared" si="2"/>
        <v>-1</v>
      </c>
    </row>
    <row r="45" spans="1:16" s="69" customFormat="1" ht="12.75" customHeight="1" thickBot="1" x14ac:dyDescent="0.3">
      <c r="A45" s="149"/>
      <c r="B45" s="17" t="s">
        <v>39</v>
      </c>
      <c r="C45" s="17">
        <f>SUM(C33:C44)</f>
        <v>4</v>
      </c>
      <c r="D45" s="17">
        <f>SUM(D33:D44)</f>
        <v>1</v>
      </c>
      <c r="E45" s="17">
        <f>SUM(E33:E44)</f>
        <v>7</v>
      </c>
      <c r="F45" s="17">
        <f>SUM(F33:F44)</f>
        <v>75</v>
      </c>
      <c r="G45" s="17">
        <f>SUM(G33:G44)</f>
        <v>92</v>
      </c>
      <c r="H45" s="17">
        <f>SUM(F45-G45)</f>
        <v>-17</v>
      </c>
      <c r="I45" s="26">
        <f>SUM(I33:I44)</f>
        <v>13</v>
      </c>
      <c r="J45" s="18">
        <f>I45</f>
        <v>13</v>
      </c>
      <c r="K45" s="152"/>
      <c r="M45" s="69">
        <f>SUM(F45:G45)</f>
        <v>167</v>
      </c>
      <c r="N45" s="69">
        <f>SUM(I45)</f>
        <v>13</v>
      </c>
    </row>
    <row r="46" spans="1:16" s="69" customFormat="1" ht="12.75" customHeight="1" thickBot="1" x14ac:dyDescent="0.3">
      <c r="A46" s="90"/>
      <c r="B46" s="90"/>
      <c r="C46" s="90"/>
      <c r="D46" s="90"/>
      <c r="E46" s="90"/>
      <c r="F46" s="90"/>
      <c r="G46" s="90"/>
      <c r="H46" s="90"/>
      <c r="I46" s="90"/>
    </row>
    <row r="47" spans="1:16" s="69" customFormat="1" ht="12.75" customHeight="1" x14ac:dyDescent="0.25">
      <c r="A47" s="147" t="s">
        <v>18</v>
      </c>
      <c r="B47" s="7" t="s">
        <v>13</v>
      </c>
      <c r="C47" s="7">
        <v>0</v>
      </c>
      <c r="D47" s="7">
        <v>0</v>
      </c>
      <c r="E47" s="7">
        <v>1</v>
      </c>
      <c r="F47" s="7">
        <v>5</v>
      </c>
      <c r="G47" s="7">
        <v>7</v>
      </c>
      <c r="H47" s="7"/>
      <c r="I47" s="8">
        <v>0</v>
      </c>
      <c r="K47" s="150">
        <f>RANK(J59,J:J,0)</f>
        <v>3</v>
      </c>
      <c r="O47" s="69">
        <f t="shared" si="1"/>
        <v>12</v>
      </c>
      <c r="P47" s="69">
        <f t="shared" si="2"/>
        <v>-2</v>
      </c>
    </row>
    <row r="48" spans="1:16" s="69" customFormat="1" ht="12.75" customHeight="1" x14ac:dyDescent="0.25">
      <c r="A48" s="148"/>
      <c r="B48" s="9" t="s">
        <v>15</v>
      </c>
      <c r="C48" s="9">
        <v>0</v>
      </c>
      <c r="D48" s="9">
        <v>0</v>
      </c>
      <c r="E48" s="9">
        <v>1</v>
      </c>
      <c r="F48" s="9">
        <v>5</v>
      </c>
      <c r="G48" s="9">
        <v>6</v>
      </c>
      <c r="H48" s="9"/>
      <c r="I48" s="10">
        <v>0</v>
      </c>
      <c r="K48" s="151"/>
      <c r="O48" s="69">
        <f t="shared" si="1"/>
        <v>11</v>
      </c>
      <c r="P48" s="69">
        <f t="shared" si="2"/>
        <v>-1</v>
      </c>
    </row>
    <row r="49" spans="1:16" s="69" customFormat="1" ht="12.75" customHeight="1" x14ac:dyDescent="0.25">
      <c r="A49" s="148"/>
      <c r="B49" s="11" t="s">
        <v>17</v>
      </c>
      <c r="C49" s="11">
        <v>0</v>
      </c>
      <c r="D49" s="11">
        <v>1</v>
      </c>
      <c r="E49" s="11">
        <v>0</v>
      </c>
      <c r="F49" s="11">
        <v>8</v>
      </c>
      <c r="G49" s="11">
        <v>8</v>
      </c>
      <c r="H49" s="11"/>
      <c r="I49" s="12">
        <v>1</v>
      </c>
      <c r="K49" s="151"/>
      <c r="O49" s="69">
        <f t="shared" si="1"/>
        <v>16</v>
      </c>
      <c r="P49" s="69">
        <f t="shared" si="2"/>
        <v>0</v>
      </c>
    </row>
    <row r="50" spans="1:16" s="69" customFormat="1" ht="12.75" customHeight="1" x14ac:dyDescent="0.25">
      <c r="A50" s="148"/>
      <c r="B50" s="11" t="s">
        <v>19</v>
      </c>
      <c r="C50" s="11">
        <v>1</v>
      </c>
      <c r="D50" s="11">
        <v>0</v>
      </c>
      <c r="E50" s="11">
        <v>0</v>
      </c>
      <c r="F50" s="11">
        <v>9</v>
      </c>
      <c r="G50" s="11">
        <v>8</v>
      </c>
      <c r="H50" s="11"/>
      <c r="I50" s="12">
        <v>3</v>
      </c>
      <c r="K50" s="151"/>
      <c r="O50" s="69">
        <f t="shared" si="1"/>
        <v>17</v>
      </c>
      <c r="P50" s="69">
        <f t="shared" si="2"/>
        <v>1</v>
      </c>
    </row>
    <row r="51" spans="1:16" s="69" customFormat="1" ht="12.75" customHeight="1" x14ac:dyDescent="0.25">
      <c r="A51" s="148"/>
      <c r="B51" s="11" t="s">
        <v>21</v>
      </c>
      <c r="C51" s="11">
        <v>1</v>
      </c>
      <c r="D51" s="11">
        <v>0</v>
      </c>
      <c r="E51" s="11">
        <v>0</v>
      </c>
      <c r="F51" s="11">
        <v>7</v>
      </c>
      <c r="G51" s="11">
        <v>3</v>
      </c>
      <c r="H51" s="11"/>
      <c r="I51" s="12">
        <v>3</v>
      </c>
      <c r="K51" s="151"/>
      <c r="O51" s="69">
        <f t="shared" si="1"/>
        <v>10</v>
      </c>
      <c r="P51" s="69">
        <f t="shared" si="2"/>
        <v>4</v>
      </c>
    </row>
    <row r="52" spans="1:16" s="69" customFormat="1" ht="12.75" customHeight="1" x14ac:dyDescent="0.25">
      <c r="A52" s="148"/>
      <c r="B52" s="11" t="s">
        <v>23</v>
      </c>
      <c r="C52" s="11">
        <v>1</v>
      </c>
      <c r="D52" s="11">
        <v>0</v>
      </c>
      <c r="E52" s="11">
        <v>0</v>
      </c>
      <c r="F52" s="11">
        <v>6</v>
      </c>
      <c r="G52" s="11">
        <v>5</v>
      </c>
      <c r="H52" s="11"/>
      <c r="I52" s="12">
        <v>3</v>
      </c>
      <c r="K52" s="151"/>
      <c r="O52" s="69">
        <f t="shared" si="1"/>
        <v>11</v>
      </c>
      <c r="P52" s="69">
        <f t="shared" si="2"/>
        <v>1</v>
      </c>
    </row>
    <row r="53" spans="1:16" s="69" customFormat="1" ht="12.75" customHeight="1" x14ac:dyDescent="0.25">
      <c r="A53" s="148"/>
      <c r="B53" s="11" t="s">
        <v>24</v>
      </c>
      <c r="C53" s="11">
        <v>0</v>
      </c>
      <c r="D53" s="11">
        <v>0</v>
      </c>
      <c r="E53" s="11">
        <v>1</v>
      </c>
      <c r="F53" s="11">
        <v>7</v>
      </c>
      <c r="G53" s="11">
        <v>8</v>
      </c>
      <c r="H53" s="11"/>
      <c r="I53" s="12">
        <v>0</v>
      </c>
      <c r="K53" s="151"/>
      <c r="O53" s="69">
        <f t="shared" si="1"/>
        <v>15</v>
      </c>
      <c r="P53" s="69">
        <f t="shared" si="2"/>
        <v>-1</v>
      </c>
    </row>
    <row r="54" spans="1:16" s="69" customFormat="1" ht="12.75" customHeight="1" x14ac:dyDescent="0.25">
      <c r="A54" s="148"/>
      <c r="B54" s="11" t="s">
        <v>26</v>
      </c>
      <c r="C54" s="11">
        <v>1</v>
      </c>
      <c r="D54" s="11">
        <v>0</v>
      </c>
      <c r="E54" s="11">
        <v>0</v>
      </c>
      <c r="F54" s="11">
        <v>8</v>
      </c>
      <c r="G54" s="11">
        <v>5</v>
      </c>
      <c r="H54" s="11"/>
      <c r="I54" s="12">
        <v>3</v>
      </c>
      <c r="K54" s="151"/>
      <c r="O54" s="69">
        <f t="shared" si="1"/>
        <v>13</v>
      </c>
      <c r="P54" s="69">
        <f t="shared" si="2"/>
        <v>3</v>
      </c>
    </row>
    <row r="55" spans="1:16" s="69" customFormat="1" ht="12.75" customHeight="1" x14ac:dyDescent="0.25">
      <c r="A55" s="148"/>
      <c r="B55" s="11" t="s">
        <v>28</v>
      </c>
      <c r="C55" s="11">
        <v>1</v>
      </c>
      <c r="D55" s="11">
        <v>0</v>
      </c>
      <c r="E55" s="11">
        <v>0</v>
      </c>
      <c r="F55" s="11">
        <v>8</v>
      </c>
      <c r="G55" s="11">
        <v>7</v>
      </c>
      <c r="H55" s="11"/>
      <c r="I55" s="12">
        <v>3</v>
      </c>
      <c r="K55" s="151"/>
      <c r="O55" s="69">
        <f t="shared" si="1"/>
        <v>15</v>
      </c>
      <c r="P55" s="69">
        <f t="shared" si="2"/>
        <v>1</v>
      </c>
    </row>
    <row r="56" spans="1:16" s="69" customFormat="1" ht="12.75" customHeight="1" x14ac:dyDescent="0.25">
      <c r="A56" s="148"/>
      <c r="B56" s="11" t="s">
        <v>30</v>
      </c>
      <c r="C56" s="11">
        <v>1</v>
      </c>
      <c r="D56" s="11">
        <v>0</v>
      </c>
      <c r="E56" s="11">
        <v>0</v>
      </c>
      <c r="F56" s="11">
        <v>8</v>
      </c>
      <c r="G56" s="11">
        <v>6</v>
      </c>
      <c r="H56" s="11"/>
      <c r="I56" s="12">
        <v>3</v>
      </c>
      <c r="K56" s="151"/>
      <c r="O56" s="69">
        <f t="shared" si="1"/>
        <v>14</v>
      </c>
      <c r="P56" s="69">
        <f t="shared" si="2"/>
        <v>2</v>
      </c>
    </row>
    <row r="57" spans="1:16" s="69" customFormat="1" ht="12.75" customHeight="1" x14ac:dyDescent="0.25">
      <c r="A57" s="148"/>
      <c r="B57" s="11" t="s">
        <v>32</v>
      </c>
      <c r="C57" s="11">
        <v>1</v>
      </c>
      <c r="D57" s="11">
        <v>0</v>
      </c>
      <c r="E57" s="11">
        <v>0</v>
      </c>
      <c r="F57" s="11">
        <v>8</v>
      </c>
      <c r="G57" s="11">
        <v>7</v>
      </c>
      <c r="H57" s="11"/>
      <c r="I57" s="12">
        <v>3</v>
      </c>
      <c r="K57" s="151"/>
      <c r="O57" s="69">
        <f t="shared" si="1"/>
        <v>15</v>
      </c>
      <c r="P57" s="69">
        <f t="shared" si="2"/>
        <v>1</v>
      </c>
    </row>
    <row r="58" spans="1:16" s="69" customFormat="1" ht="12.75" customHeight="1" x14ac:dyDescent="0.25">
      <c r="A58" s="148"/>
      <c r="B58" s="11" t="s">
        <v>34</v>
      </c>
      <c r="C58" s="57">
        <v>0</v>
      </c>
      <c r="D58" s="57">
        <v>0</v>
      </c>
      <c r="E58" s="57">
        <v>1</v>
      </c>
      <c r="F58" s="57">
        <v>0</v>
      </c>
      <c r="G58" s="57">
        <v>2</v>
      </c>
      <c r="H58" s="57"/>
      <c r="I58" s="62">
        <v>0</v>
      </c>
      <c r="K58" s="151"/>
      <c r="L58" s="91" t="s">
        <v>61</v>
      </c>
      <c r="O58" s="69">
        <f t="shared" si="1"/>
        <v>2</v>
      </c>
      <c r="P58" s="69">
        <f t="shared" si="2"/>
        <v>-2</v>
      </c>
    </row>
    <row r="59" spans="1:16" s="69" customFormat="1" ht="12.75" customHeight="1" thickBot="1" x14ac:dyDescent="0.3">
      <c r="A59" s="149"/>
      <c r="B59" s="17" t="s">
        <v>39</v>
      </c>
      <c r="C59" s="17">
        <f>SUM(C47:C58)</f>
        <v>7</v>
      </c>
      <c r="D59" s="17">
        <f>SUM(D47:D58)</f>
        <v>1</v>
      </c>
      <c r="E59" s="17">
        <f>SUM(E47:E58)</f>
        <v>4</v>
      </c>
      <c r="F59" s="17">
        <f>SUM(F47:F58)</f>
        <v>79</v>
      </c>
      <c r="G59" s="17">
        <f>SUM(G47:G58)</f>
        <v>72</v>
      </c>
      <c r="H59" s="17">
        <f>SUM(F59-G59)</f>
        <v>7</v>
      </c>
      <c r="I59" s="26">
        <f>SUM(I47:I58)</f>
        <v>22</v>
      </c>
      <c r="J59" s="18">
        <f>I59</f>
        <v>22</v>
      </c>
      <c r="K59" s="152"/>
      <c r="M59" s="69">
        <f>SUM(F59:G59)</f>
        <v>151</v>
      </c>
      <c r="N59" s="69">
        <f>SUM(I59)</f>
        <v>22</v>
      </c>
    </row>
    <row r="60" spans="1:16" s="69" customFormat="1" ht="12.75" customHeight="1" thickBot="1" x14ac:dyDescent="0.3">
      <c r="A60" s="197"/>
      <c r="B60" s="197"/>
      <c r="C60" s="197"/>
      <c r="D60" s="197"/>
      <c r="E60" s="197"/>
      <c r="F60" s="197"/>
      <c r="G60" s="197"/>
      <c r="H60" s="197"/>
      <c r="I60" s="197"/>
    </row>
    <row r="61" spans="1:16" s="69" customFormat="1" ht="12.75" customHeight="1" x14ac:dyDescent="0.25">
      <c r="A61" s="147" t="s">
        <v>27</v>
      </c>
      <c r="B61" s="7" t="s">
        <v>13</v>
      </c>
      <c r="C61" s="7">
        <v>0</v>
      </c>
      <c r="D61" s="7">
        <v>1</v>
      </c>
      <c r="E61" s="7">
        <v>0</v>
      </c>
      <c r="F61" s="7">
        <v>6</v>
      </c>
      <c r="G61" s="7">
        <v>6</v>
      </c>
      <c r="H61" s="7"/>
      <c r="I61" s="8">
        <v>1</v>
      </c>
      <c r="K61" s="150">
        <f>RANK(J73,J:J,0)</f>
        <v>1</v>
      </c>
      <c r="O61" s="69">
        <f t="shared" si="1"/>
        <v>12</v>
      </c>
      <c r="P61" s="69">
        <f t="shared" si="2"/>
        <v>0</v>
      </c>
    </row>
    <row r="62" spans="1:16" s="69" customFormat="1" ht="12.75" customHeight="1" x14ac:dyDescent="0.25">
      <c r="A62" s="148"/>
      <c r="B62" s="9" t="s">
        <v>15</v>
      </c>
      <c r="C62" s="19">
        <v>1</v>
      </c>
      <c r="D62" s="19">
        <v>0</v>
      </c>
      <c r="E62" s="19">
        <v>0</v>
      </c>
      <c r="F62" s="19">
        <v>8</v>
      </c>
      <c r="G62" s="19">
        <v>6</v>
      </c>
      <c r="H62" s="19"/>
      <c r="I62" s="20">
        <v>3</v>
      </c>
      <c r="K62" s="151"/>
      <c r="O62" s="69">
        <f t="shared" si="1"/>
        <v>14</v>
      </c>
      <c r="P62" s="69">
        <f t="shared" si="2"/>
        <v>2</v>
      </c>
    </row>
    <row r="63" spans="1:16" s="69" customFormat="1" ht="12.75" customHeight="1" x14ac:dyDescent="0.25">
      <c r="A63" s="148"/>
      <c r="B63" s="11" t="s">
        <v>17</v>
      </c>
      <c r="C63" s="21">
        <v>0</v>
      </c>
      <c r="D63" s="21">
        <v>0</v>
      </c>
      <c r="E63" s="21">
        <v>1</v>
      </c>
      <c r="F63" s="21">
        <v>3</v>
      </c>
      <c r="G63" s="21">
        <v>6</v>
      </c>
      <c r="H63" s="21"/>
      <c r="I63" s="22">
        <v>0</v>
      </c>
      <c r="K63" s="151"/>
      <c r="O63" s="69">
        <f t="shared" si="1"/>
        <v>9</v>
      </c>
      <c r="P63" s="69">
        <f t="shared" si="2"/>
        <v>-3</v>
      </c>
    </row>
    <row r="64" spans="1:16" s="69" customFormat="1" ht="12.75" customHeight="1" x14ac:dyDescent="0.25">
      <c r="A64" s="148"/>
      <c r="B64" s="11" t="s">
        <v>19</v>
      </c>
      <c r="C64" s="21">
        <v>1</v>
      </c>
      <c r="D64" s="21">
        <v>0</v>
      </c>
      <c r="E64" s="21">
        <v>0</v>
      </c>
      <c r="F64" s="21">
        <v>5</v>
      </c>
      <c r="G64" s="21">
        <v>3</v>
      </c>
      <c r="H64" s="21"/>
      <c r="I64" s="23">
        <v>3</v>
      </c>
      <c r="K64" s="151"/>
      <c r="O64" s="69">
        <f t="shared" si="1"/>
        <v>8</v>
      </c>
      <c r="P64" s="69">
        <f t="shared" si="2"/>
        <v>2</v>
      </c>
    </row>
    <row r="65" spans="1:16" s="69" customFormat="1" ht="12.75" customHeight="1" x14ac:dyDescent="0.25">
      <c r="A65" s="148"/>
      <c r="B65" s="11" t="s">
        <v>21</v>
      </c>
      <c r="C65" s="21">
        <v>1</v>
      </c>
      <c r="D65" s="21">
        <v>0</v>
      </c>
      <c r="E65" s="21">
        <v>0</v>
      </c>
      <c r="F65" s="21">
        <v>6</v>
      </c>
      <c r="G65" s="21">
        <v>5</v>
      </c>
      <c r="H65" s="21"/>
      <c r="I65" s="23">
        <v>3</v>
      </c>
      <c r="K65" s="151"/>
      <c r="O65" s="69">
        <f t="shared" si="1"/>
        <v>11</v>
      </c>
      <c r="P65" s="69">
        <f t="shared" si="2"/>
        <v>1</v>
      </c>
    </row>
    <row r="66" spans="1:16" s="69" customFormat="1" ht="12.75" customHeight="1" x14ac:dyDescent="0.25">
      <c r="A66" s="148"/>
      <c r="B66" s="11" t="s">
        <v>23</v>
      </c>
      <c r="C66" s="21">
        <v>1</v>
      </c>
      <c r="D66" s="21">
        <v>0</v>
      </c>
      <c r="E66" s="21">
        <v>0</v>
      </c>
      <c r="F66" s="21">
        <v>8</v>
      </c>
      <c r="G66" s="21">
        <v>6</v>
      </c>
      <c r="H66" s="21"/>
      <c r="I66" s="23">
        <v>3</v>
      </c>
      <c r="K66" s="151"/>
      <c r="O66" s="69">
        <f t="shared" si="1"/>
        <v>14</v>
      </c>
      <c r="P66" s="69">
        <f t="shared" si="2"/>
        <v>2</v>
      </c>
    </row>
    <row r="67" spans="1:16" s="69" customFormat="1" ht="12.75" customHeight="1" x14ac:dyDescent="0.25">
      <c r="A67" s="148"/>
      <c r="B67" s="11" t="s">
        <v>24</v>
      </c>
      <c r="C67" s="21">
        <v>0</v>
      </c>
      <c r="D67" s="21">
        <v>1</v>
      </c>
      <c r="E67" s="21">
        <v>0</v>
      </c>
      <c r="F67" s="21">
        <v>8</v>
      </c>
      <c r="G67" s="21">
        <v>8</v>
      </c>
      <c r="H67" s="21"/>
      <c r="I67" s="23">
        <v>1</v>
      </c>
      <c r="K67" s="151"/>
      <c r="O67" s="69">
        <f t="shared" si="1"/>
        <v>16</v>
      </c>
      <c r="P67" s="69">
        <f t="shared" si="2"/>
        <v>0</v>
      </c>
    </row>
    <row r="68" spans="1:16" s="69" customFormat="1" ht="12.75" customHeight="1" x14ac:dyDescent="0.25">
      <c r="A68" s="148"/>
      <c r="B68" s="11" t="s">
        <v>26</v>
      </c>
      <c r="C68" s="21">
        <v>0</v>
      </c>
      <c r="D68" s="21">
        <v>1</v>
      </c>
      <c r="E68" s="21">
        <v>0</v>
      </c>
      <c r="F68" s="21">
        <v>9</v>
      </c>
      <c r="G68" s="21">
        <v>9</v>
      </c>
      <c r="H68" s="21"/>
      <c r="I68" s="23">
        <v>1</v>
      </c>
      <c r="K68" s="151"/>
      <c r="O68" s="69">
        <f t="shared" si="1"/>
        <v>18</v>
      </c>
      <c r="P68" s="69">
        <f t="shared" si="2"/>
        <v>0</v>
      </c>
    </row>
    <row r="69" spans="1:16" s="69" customFormat="1" ht="12.75" customHeight="1" x14ac:dyDescent="0.25">
      <c r="A69" s="148"/>
      <c r="B69" s="11" t="s">
        <v>28</v>
      </c>
      <c r="C69" s="21">
        <v>1</v>
      </c>
      <c r="D69" s="21">
        <v>0</v>
      </c>
      <c r="E69" s="21">
        <v>0</v>
      </c>
      <c r="F69" s="21">
        <v>9</v>
      </c>
      <c r="G69" s="21">
        <v>7</v>
      </c>
      <c r="H69" s="21"/>
      <c r="I69" s="23">
        <v>3</v>
      </c>
      <c r="K69" s="151"/>
      <c r="O69" s="69">
        <f t="shared" si="1"/>
        <v>16</v>
      </c>
      <c r="P69" s="69">
        <f t="shared" si="2"/>
        <v>2</v>
      </c>
    </row>
    <row r="70" spans="1:16" s="69" customFormat="1" ht="12.75" customHeight="1" x14ac:dyDescent="0.25">
      <c r="A70" s="148"/>
      <c r="B70" s="11" t="s">
        <v>30</v>
      </c>
      <c r="C70" s="21">
        <v>0</v>
      </c>
      <c r="D70" s="21">
        <v>1</v>
      </c>
      <c r="E70" s="21">
        <v>0</v>
      </c>
      <c r="F70" s="21">
        <v>8</v>
      </c>
      <c r="G70" s="21">
        <v>8</v>
      </c>
      <c r="H70" s="21"/>
      <c r="I70" s="23">
        <v>1</v>
      </c>
      <c r="K70" s="151"/>
      <c r="O70" s="69">
        <f t="shared" si="1"/>
        <v>16</v>
      </c>
      <c r="P70" s="69">
        <f t="shared" si="2"/>
        <v>0</v>
      </c>
    </row>
    <row r="71" spans="1:16" s="69" customFormat="1" ht="12.75" customHeight="1" x14ac:dyDescent="0.25">
      <c r="A71" s="148"/>
      <c r="B71" s="11" t="s">
        <v>32</v>
      </c>
      <c r="C71" s="21">
        <v>1</v>
      </c>
      <c r="D71" s="21">
        <v>0</v>
      </c>
      <c r="E71" s="21">
        <v>0</v>
      </c>
      <c r="F71" s="21">
        <v>9</v>
      </c>
      <c r="G71" s="21">
        <v>7</v>
      </c>
      <c r="H71" s="21"/>
      <c r="I71" s="23">
        <v>3</v>
      </c>
      <c r="K71" s="151"/>
      <c r="O71" s="69">
        <f t="shared" si="1"/>
        <v>16</v>
      </c>
      <c r="P71" s="69">
        <f t="shared" si="2"/>
        <v>2</v>
      </c>
    </row>
    <row r="72" spans="1:16" s="69" customFormat="1" ht="12.75" customHeight="1" x14ac:dyDescent="0.25">
      <c r="A72" s="148"/>
      <c r="B72" s="11" t="s">
        <v>34</v>
      </c>
      <c r="C72" s="21">
        <v>1</v>
      </c>
      <c r="D72" s="21">
        <v>0</v>
      </c>
      <c r="E72" s="21">
        <v>0</v>
      </c>
      <c r="F72" s="21">
        <v>8</v>
      </c>
      <c r="G72" s="21">
        <v>7</v>
      </c>
      <c r="H72" s="21"/>
      <c r="I72" s="23">
        <v>3</v>
      </c>
      <c r="K72" s="151"/>
      <c r="O72" s="69">
        <f t="shared" si="1"/>
        <v>15</v>
      </c>
      <c r="P72" s="69">
        <f t="shared" si="2"/>
        <v>1</v>
      </c>
    </row>
    <row r="73" spans="1:16" s="69" customFormat="1" ht="12.75" customHeight="1" thickBot="1" x14ac:dyDescent="0.3">
      <c r="A73" s="149"/>
      <c r="B73" s="17" t="s">
        <v>39</v>
      </c>
      <c r="C73" s="17">
        <f>SUM(C61:C72)</f>
        <v>7</v>
      </c>
      <c r="D73" s="17">
        <f>SUM(D61:D72)</f>
        <v>4</v>
      </c>
      <c r="E73" s="17">
        <f>SUM(E61:E72)</f>
        <v>1</v>
      </c>
      <c r="F73" s="17">
        <f>SUM(F61:F72)</f>
        <v>87</v>
      </c>
      <c r="G73" s="17">
        <f>SUM(G61:G72)</f>
        <v>78</v>
      </c>
      <c r="H73" s="17">
        <f>SUM(F73-G73)</f>
        <v>9</v>
      </c>
      <c r="I73" s="17">
        <f>SUM(I61:I72)</f>
        <v>25</v>
      </c>
      <c r="J73" s="18">
        <f>I73</f>
        <v>25</v>
      </c>
      <c r="K73" s="152"/>
      <c r="M73" s="69">
        <f>SUM(F73:G73)</f>
        <v>165</v>
      </c>
      <c r="N73" s="69">
        <f>SUM(I73)</f>
        <v>25</v>
      </c>
    </row>
    <row r="74" spans="1:16" s="69" customFormat="1" ht="12.75" customHeight="1" thickBot="1" x14ac:dyDescent="0.3">
      <c r="A74" s="197"/>
      <c r="B74" s="197"/>
      <c r="C74" s="197"/>
      <c r="D74" s="197"/>
      <c r="E74" s="197"/>
      <c r="F74" s="197"/>
      <c r="G74" s="197"/>
      <c r="H74" s="197"/>
      <c r="I74" s="197"/>
    </row>
    <row r="75" spans="1:16" s="69" customFormat="1" ht="12.75" customHeight="1" x14ac:dyDescent="0.25">
      <c r="A75" s="147" t="s">
        <v>29</v>
      </c>
      <c r="B75" s="7" t="s">
        <v>13</v>
      </c>
      <c r="C75" s="7">
        <v>1</v>
      </c>
      <c r="D75" s="7">
        <v>0</v>
      </c>
      <c r="E75" s="7">
        <v>0</v>
      </c>
      <c r="F75" s="7">
        <v>7</v>
      </c>
      <c r="G75" s="7">
        <v>3</v>
      </c>
      <c r="H75" s="7"/>
      <c r="I75" s="8">
        <v>3</v>
      </c>
      <c r="K75" s="150">
        <f>RANK(J87,J:J,0)</f>
        <v>6</v>
      </c>
      <c r="O75" s="69">
        <f t="shared" si="1"/>
        <v>10</v>
      </c>
      <c r="P75" s="69">
        <f t="shared" si="2"/>
        <v>4</v>
      </c>
    </row>
    <row r="76" spans="1:16" s="69" customFormat="1" ht="12.75" customHeight="1" x14ac:dyDescent="0.25">
      <c r="A76" s="148"/>
      <c r="B76" s="9" t="s">
        <v>15</v>
      </c>
      <c r="C76" s="9">
        <v>0</v>
      </c>
      <c r="D76" s="9">
        <v>0</v>
      </c>
      <c r="E76" s="9">
        <v>1</v>
      </c>
      <c r="F76" s="9">
        <v>7</v>
      </c>
      <c r="G76" s="9">
        <v>8</v>
      </c>
      <c r="H76" s="9"/>
      <c r="I76" s="10">
        <v>0</v>
      </c>
      <c r="K76" s="151"/>
      <c r="O76" s="69">
        <f t="shared" si="1"/>
        <v>15</v>
      </c>
      <c r="P76" s="69">
        <f t="shared" si="2"/>
        <v>-1</v>
      </c>
    </row>
    <row r="77" spans="1:16" s="69" customFormat="1" ht="12.75" customHeight="1" x14ac:dyDescent="0.25">
      <c r="A77" s="148"/>
      <c r="B77" s="11" t="s">
        <v>17</v>
      </c>
      <c r="C77" s="11">
        <v>0</v>
      </c>
      <c r="D77" s="11">
        <v>0</v>
      </c>
      <c r="E77" s="11">
        <v>1</v>
      </c>
      <c r="F77" s="11">
        <v>6</v>
      </c>
      <c r="G77" s="11">
        <v>8</v>
      </c>
      <c r="H77" s="11"/>
      <c r="I77" s="12">
        <v>0</v>
      </c>
      <c r="K77" s="151"/>
      <c r="O77" s="69">
        <f t="shared" si="1"/>
        <v>14</v>
      </c>
      <c r="P77" s="69">
        <f t="shared" si="2"/>
        <v>-2</v>
      </c>
    </row>
    <row r="78" spans="1:16" s="69" customFormat="1" ht="12.75" customHeight="1" x14ac:dyDescent="0.25">
      <c r="A78" s="148"/>
      <c r="B78" s="11" t="s">
        <v>19</v>
      </c>
      <c r="C78" s="11">
        <v>1</v>
      </c>
      <c r="D78" s="11">
        <v>0</v>
      </c>
      <c r="E78" s="11">
        <v>0</v>
      </c>
      <c r="F78" s="11">
        <v>8</v>
      </c>
      <c r="G78" s="11">
        <v>5</v>
      </c>
      <c r="H78" s="11"/>
      <c r="I78" s="13">
        <v>3</v>
      </c>
      <c r="K78" s="151"/>
      <c r="O78" s="69">
        <f t="shared" si="1"/>
        <v>13</v>
      </c>
      <c r="P78" s="69">
        <f t="shared" si="2"/>
        <v>3</v>
      </c>
    </row>
    <row r="79" spans="1:16" s="69" customFormat="1" ht="12.75" customHeight="1" x14ac:dyDescent="0.25">
      <c r="A79" s="148"/>
      <c r="B79" s="11" t="s">
        <v>21</v>
      </c>
      <c r="C79" s="11">
        <v>0</v>
      </c>
      <c r="D79" s="11">
        <v>0</v>
      </c>
      <c r="E79" s="11">
        <v>1</v>
      </c>
      <c r="F79" s="11">
        <v>5</v>
      </c>
      <c r="G79" s="11">
        <v>7</v>
      </c>
      <c r="H79" s="11"/>
      <c r="I79" s="13">
        <v>0</v>
      </c>
      <c r="K79" s="151"/>
      <c r="O79" s="69">
        <f t="shared" si="1"/>
        <v>12</v>
      </c>
      <c r="P79" s="69">
        <f t="shared" si="2"/>
        <v>-2</v>
      </c>
    </row>
    <row r="80" spans="1:16" s="69" customFormat="1" ht="12.75" customHeight="1" x14ac:dyDescent="0.25">
      <c r="A80" s="148"/>
      <c r="B80" s="11" t="s">
        <v>23</v>
      </c>
      <c r="C80" s="11">
        <v>0</v>
      </c>
      <c r="D80" s="11">
        <v>0</v>
      </c>
      <c r="E80" s="11">
        <v>1</v>
      </c>
      <c r="F80" s="11">
        <v>7</v>
      </c>
      <c r="G80" s="11">
        <v>8</v>
      </c>
      <c r="H80" s="11"/>
      <c r="I80" s="13">
        <v>0</v>
      </c>
      <c r="K80" s="151"/>
      <c r="O80" s="69">
        <f t="shared" si="1"/>
        <v>15</v>
      </c>
      <c r="P80" s="69">
        <f t="shared" si="2"/>
        <v>-1</v>
      </c>
    </row>
    <row r="81" spans="1:16" s="69" customFormat="1" ht="12.75" customHeight="1" x14ac:dyDescent="0.25">
      <c r="A81" s="148"/>
      <c r="B81" s="11" t="s">
        <v>24</v>
      </c>
      <c r="C81" s="11">
        <v>0</v>
      </c>
      <c r="D81" s="11">
        <v>1</v>
      </c>
      <c r="E81" s="11">
        <v>0</v>
      </c>
      <c r="F81" s="11">
        <v>6</v>
      </c>
      <c r="G81" s="11">
        <v>6</v>
      </c>
      <c r="H81" s="11"/>
      <c r="I81" s="13">
        <v>1</v>
      </c>
      <c r="K81" s="151"/>
      <c r="O81" s="69">
        <f t="shared" si="1"/>
        <v>12</v>
      </c>
      <c r="P81" s="69">
        <f t="shared" si="2"/>
        <v>0</v>
      </c>
    </row>
    <row r="82" spans="1:16" s="69" customFormat="1" ht="12.75" customHeight="1" x14ac:dyDescent="0.25">
      <c r="A82" s="148"/>
      <c r="B82" s="11" t="s">
        <v>26</v>
      </c>
      <c r="C82" s="11">
        <v>0</v>
      </c>
      <c r="D82" s="11">
        <v>0</v>
      </c>
      <c r="E82" s="11">
        <v>1</v>
      </c>
      <c r="F82" s="11">
        <v>7</v>
      </c>
      <c r="G82" s="11">
        <v>8</v>
      </c>
      <c r="H82" s="11"/>
      <c r="I82" s="13">
        <v>0</v>
      </c>
      <c r="K82" s="151"/>
      <c r="O82" s="69">
        <f t="shared" si="1"/>
        <v>15</v>
      </c>
      <c r="P82" s="69">
        <f t="shared" si="2"/>
        <v>-1</v>
      </c>
    </row>
    <row r="83" spans="1:16" s="69" customFormat="1" ht="12.75" customHeight="1" x14ac:dyDescent="0.25">
      <c r="A83" s="148"/>
      <c r="B83" s="11" t="s">
        <v>28</v>
      </c>
      <c r="C83" s="11">
        <v>0</v>
      </c>
      <c r="D83" s="11">
        <v>0</v>
      </c>
      <c r="E83" s="11">
        <v>1</v>
      </c>
      <c r="F83" s="11">
        <v>6</v>
      </c>
      <c r="G83" s="11">
        <v>9</v>
      </c>
      <c r="H83" s="11"/>
      <c r="I83" s="13">
        <v>0</v>
      </c>
      <c r="K83" s="151"/>
      <c r="O83" s="69">
        <f t="shared" si="1"/>
        <v>15</v>
      </c>
      <c r="P83" s="69">
        <f t="shared" si="2"/>
        <v>-3</v>
      </c>
    </row>
    <row r="84" spans="1:16" s="69" customFormat="1" ht="12.75" customHeight="1" x14ac:dyDescent="0.25">
      <c r="A84" s="148"/>
      <c r="B84" s="11" t="s">
        <v>30</v>
      </c>
      <c r="C84" s="11">
        <v>0</v>
      </c>
      <c r="D84" s="11">
        <v>0</v>
      </c>
      <c r="E84" s="11">
        <v>1</v>
      </c>
      <c r="F84" s="11">
        <v>6</v>
      </c>
      <c r="G84" s="11">
        <v>7</v>
      </c>
      <c r="H84" s="11"/>
      <c r="I84" s="13">
        <v>0</v>
      </c>
      <c r="K84" s="151"/>
      <c r="O84" s="69">
        <f t="shared" si="1"/>
        <v>13</v>
      </c>
      <c r="P84" s="69">
        <f t="shared" si="2"/>
        <v>-1</v>
      </c>
    </row>
    <row r="85" spans="1:16" s="69" customFormat="1" ht="12.75" customHeight="1" x14ac:dyDescent="0.25">
      <c r="A85" s="148"/>
      <c r="B85" s="11" t="s">
        <v>32</v>
      </c>
      <c r="C85" s="11">
        <v>1</v>
      </c>
      <c r="D85" s="11">
        <v>0</v>
      </c>
      <c r="E85" s="11">
        <v>0</v>
      </c>
      <c r="F85" s="11">
        <v>12</v>
      </c>
      <c r="G85" s="11">
        <v>8</v>
      </c>
      <c r="H85" s="11"/>
      <c r="I85" s="13">
        <v>3</v>
      </c>
      <c r="K85" s="151"/>
      <c r="O85" s="69">
        <f t="shared" si="1"/>
        <v>20</v>
      </c>
      <c r="P85" s="69">
        <f t="shared" si="2"/>
        <v>4</v>
      </c>
    </row>
    <row r="86" spans="1:16" s="69" customFormat="1" ht="12.75" customHeight="1" x14ac:dyDescent="0.25">
      <c r="A86" s="148"/>
      <c r="B86" s="11" t="s">
        <v>34</v>
      </c>
      <c r="C86" s="11">
        <v>1</v>
      </c>
      <c r="D86" s="11">
        <v>0</v>
      </c>
      <c r="E86" s="11">
        <v>0</v>
      </c>
      <c r="F86" s="11">
        <v>6</v>
      </c>
      <c r="G86" s="11">
        <v>4</v>
      </c>
      <c r="H86" s="11"/>
      <c r="I86" s="13">
        <v>3</v>
      </c>
      <c r="K86" s="151"/>
      <c r="O86" s="69">
        <f t="shared" si="1"/>
        <v>10</v>
      </c>
      <c r="P86" s="69">
        <f t="shared" si="2"/>
        <v>2</v>
      </c>
    </row>
    <row r="87" spans="1:16" s="69" customFormat="1" ht="12.75" customHeight="1" thickBot="1" x14ac:dyDescent="0.3">
      <c r="A87" s="149"/>
      <c r="B87" s="17" t="s">
        <v>39</v>
      </c>
      <c r="C87" s="17">
        <f>SUM(C75:C86)</f>
        <v>4</v>
      </c>
      <c r="D87" s="17">
        <f>SUM(D75:D86)</f>
        <v>1</v>
      </c>
      <c r="E87" s="17">
        <f>SUM(E75:E86)</f>
        <v>7</v>
      </c>
      <c r="F87" s="17">
        <f>SUM(F75:F86)</f>
        <v>83</v>
      </c>
      <c r="G87" s="17">
        <f>SUM(G75:G86)</f>
        <v>81</v>
      </c>
      <c r="H87" s="17">
        <f>SUM(F87-G87)</f>
        <v>2</v>
      </c>
      <c r="I87" s="17">
        <f>SUM(I75:I86)</f>
        <v>13</v>
      </c>
      <c r="J87" s="18">
        <f>I87</f>
        <v>13</v>
      </c>
      <c r="K87" s="152"/>
      <c r="M87" s="69">
        <f>SUM(F87:G87)</f>
        <v>164</v>
      </c>
      <c r="N87" s="69">
        <f>SUM(I87)</f>
        <v>13</v>
      </c>
    </row>
    <row r="88" spans="1:16" s="69" customFormat="1" ht="12.75" customHeight="1" thickBot="1" x14ac:dyDescent="0.3">
      <c r="A88" s="197"/>
      <c r="B88" s="197"/>
      <c r="C88" s="197"/>
      <c r="D88" s="197"/>
      <c r="E88" s="197"/>
      <c r="F88" s="197"/>
      <c r="G88" s="197"/>
      <c r="H88" s="197"/>
      <c r="I88" s="197"/>
    </row>
    <row r="89" spans="1:16" s="69" customFormat="1" ht="12.75" customHeight="1" x14ac:dyDescent="0.25">
      <c r="A89" s="147" t="s">
        <v>31</v>
      </c>
      <c r="B89" s="7" t="s">
        <v>13</v>
      </c>
      <c r="C89" s="7">
        <v>0</v>
      </c>
      <c r="D89" s="7">
        <v>0</v>
      </c>
      <c r="E89" s="7">
        <v>1</v>
      </c>
      <c r="F89" s="7">
        <v>4</v>
      </c>
      <c r="G89" s="7">
        <v>9</v>
      </c>
      <c r="H89" s="7"/>
      <c r="I89" s="8">
        <v>0</v>
      </c>
      <c r="K89" s="150">
        <f>RANK(J101,J:J,0)</f>
        <v>10</v>
      </c>
      <c r="O89" s="69">
        <f t="shared" si="1"/>
        <v>13</v>
      </c>
      <c r="P89" s="69">
        <f t="shared" si="2"/>
        <v>-5</v>
      </c>
    </row>
    <row r="90" spans="1:16" s="69" customFormat="1" ht="12.75" customHeight="1" x14ac:dyDescent="0.25">
      <c r="A90" s="148"/>
      <c r="B90" s="9" t="s">
        <v>15</v>
      </c>
      <c r="C90" s="19">
        <v>0</v>
      </c>
      <c r="D90" s="19">
        <v>1</v>
      </c>
      <c r="E90" s="19">
        <v>0</v>
      </c>
      <c r="F90" s="19">
        <v>7</v>
      </c>
      <c r="G90" s="19">
        <v>7</v>
      </c>
      <c r="H90" s="19"/>
      <c r="I90" s="20">
        <v>1</v>
      </c>
      <c r="K90" s="151"/>
      <c r="O90" s="69">
        <f t="shared" si="1"/>
        <v>14</v>
      </c>
      <c r="P90" s="69">
        <f t="shared" si="2"/>
        <v>0</v>
      </c>
    </row>
    <row r="91" spans="1:16" s="69" customFormat="1" ht="12.75" customHeight="1" x14ac:dyDescent="0.25">
      <c r="A91" s="148"/>
      <c r="B91" s="11" t="s">
        <v>17</v>
      </c>
      <c r="C91" s="21">
        <v>0</v>
      </c>
      <c r="D91" s="21">
        <v>1</v>
      </c>
      <c r="E91" s="21">
        <v>0</v>
      </c>
      <c r="F91" s="21">
        <v>5</v>
      </c>
      <c r="G91" s="21">
        <v>5</v>
      </c>
      <c r="H91" s="21"/>
      <c r="I91" s="22">
        <v>1</v>
      </c>
      <c r="K91" s="151"/>
      <c r="O91" s="69">
        <f t="shared" si="1"/>
        <v>10</v>
      </c>
      <c r="P91" s="69">
        <f t="shared" si="2"/>
        <v>0</v>
      </c>
    </row>
    <row r="92" spans="1:16" s="69" customFormat="1" ht="12.75" customHeight="1" x14ac:dyDescent="0.25">
      <c r="A92" s="148"/>
      <c r="B92" s="11" t="s">
        <v>19</v>
      </c>
      <c r="C92" s="21">
        <v>1</v>
      </c>
      <c r="D92" s="21">
        <v>0</v>
      </c>
      <c r="E92" s="21">
        <v>0</v>
      </c>
      <c r="F92" s="21">
        <v>8</v>
      </c>
      <c r="G92" s="21">
        <v>6</v>
      </c>
      <c r="H92" s="21"/>
      <c r="I92" s="23">
        <v>3</v>
      </c>
      <c r="K92" s="151"/>
      <c r="O92" s="69">
        <f t="shared" si="1"/>
        <v>14</v>
      </c>
      <c r="P92" s="69">
        <f t="shared" si="2"/>
        <v>2</v>
      </c>
    </row>
    <row r="93" spans="1:16" s="69" customFormat="1" ht="12.75" customHeight="1" x14ac:dyDescent="0.25">
      <c r="A93" s="148"/>
      <c r="B93" s="11" t="s">
        <v>21</v>
      </c>
      <c r="C93" s="21">
        <v>0</v>
      </c>
      <c r="D93" s="21">
        <v>0</v>
      </c>
      <c r="E93" s="21">
        <v>1</v>
      </c>
      <c r="F93" s="21">
        <v>5</v>
      </c>
      <c r="G93" s="21">
        <v>8</v>
      </c>
      <c r="H93" s="21"/>
      <c r="I93" s="23">
        <v>0</v>
      </c>
      <c r="K93" s="151"/>
      <c r="O93" s="69">
        <f t="shared" si="1"/>
        <v>13</v>
      </c>
      <c r="P93" s="69">
        <f t="shared" si="2"/>
        <v>-3</v>
      </c>
    </row>
    <row r="94" spans="1:16" s="69" customFormat="1" ht="12.75" customHeight="1" x14ac:dyDescent="0.25">
      <c r="A94" s="148"/>
      <c r="B94" s="11" t="s">
        <v>23</v>
      </c>
      <c r="C94" s="21">
        <v>0</v>
      </c>
      <c r="D94" s="21">
        <v>0</v>
      </c>
      <c r="E94" s="21">
        <v>1</v>
      </c>
      <c r="F94" s="21">
        <v>7</v>
      </c>
      <c r="G94" s="21">
        <v>9</v>
      </c>
      <c r="H94" s="21"/>
      <c r="I94" s="23">
        <v>0</v>
      </c>
      <c r="K94" s="151"/>
      <c r="O94" s="69">
        <f t="shared" si="1"/>
        <v>16</v>
      </c>
      <c r="P94" s="69">
        <f t="shared" si="2"/>
        <v>-2</v>
      </c>
    </row>
    <row r="95" spans="1:16" s="69" customFormat="1" ht="12.75" customHeight="1" x14ac:dyDescent="0.25">
      <c r="A95" s="148"/>
      <c r="B95" s="11" t="s">
        <v>24</v>
      </c>
      <c r="C95" s="21">
        <v>0</v>
      </c>
      <c r="D95" s="21">
        <v>0</v>
      </c>
      <c r="E95" s="21">
        <v>1</v>
      </c>
      <c r="F95" s="21">
        <v>5</v>
      </c>
      <c r="G95" s="21">
        <v>7</v>
      </c>
      <c r="H95" s="21"/>
      <c r="I95" s="23">
        <v>0</v>
      </c>
      <c r="K95" s="151"/>
      <c r="O95" s="69">
        <f t="shared" si="1"/>
        <v>12</v>
      </c>
      <c r="P95" s="69">
        <f t="shared" si="2"/>
        <v>-2</v>
      </c>
    </row>
    <row r="96" spans="1:16" s="69" customFormat="1" ht="12.75" customHeight="1" x14ac:dyDescent="0.25">
      <c r="A96" s="148"/>
      <c r="B96" s="11" t="s">
        <v>26</v>
      </c>
      <c r="C96" s="21">
        <v>1</v>
      </c>
      <c r="D96" s="21">
        <v>0</v>
      </c>
      <c r="E96" s="21">
        <v>0</v>
      </c>
      <c r="F96" s="21">
        <v>6</v>
      </c>
      <c r="G96" s="21">
        <v>5</v>
      </c>
      <c r="H96" s="21"/>
      <c r="I96" s="23">
        <v>3</v>
      </c>
      <c r="K96" s="151"/>
      <c r="O96" s="69">
        <f t="shared" si="1"/>
        <v>11</v>
      </c>
      <c r="P96" s="69">
        <f t="shared" si="2"/>
        <v>1</v>
      </c>
    </row>
    <row r="97" spans="1:16" s="69" customFormat="1" ht="12.75" customHeight="1" x14ac:dyDescent="0.25">
      <c r="A97" s="148"/>
      <c r="B97" s="11" t="s">
        <v>28</v>
      </c>
      <c r="C97" s="21">
        <v>0</v>
      </c>
      <c r="D97" s="21">
        <v>0</v>
      </c>
      <c r="E97" s="21">
        <v>1</v>
      </c>
      <c r="F97" s="21">
        <v>7</v>
      </c>
      <c r="G97" s="21">
        <v>8</v>
      </c>
      <c r="H97" s="21"/>
      <c r="I97" s="23">
        <v>0</v>
      </c>
      <c r="K97" s="151"/>
      <c r="O97" s="69">
        <f t="shared" si="1"/>
        <v>15</v>
      </c>
      <c r="P97" s="69">
        <f t="shared" si="2"/>
        <v>-1</v>
      </c>
    </row>
    <row r="98" spans="1:16" s="69" customFormat="1" ht="12.75" customHeight="1" x14ac:dyDescent="0.25">
      <c r="A98" s="148"/>
      <c r="B98" s="11" t="s">
        <v>30</v>
      </c>
      <c r="C98" s="21">
        <v>1</v>
      </c>
      <c r="D98" s="21">
        <v>0</v>
      </c>
      <c r="E98" s="21">
        <v>0</v>
      </c>
      <c r="F98" s="21">
        <v>7</v>
      </c>
      <c r="G98" s="21">
        <v>6</v>
      </c>
      <c r="H98" s="21"/>
      <c r="I98" s="23">
        <v>3</v>
      </c>
      <c r="K98" s="151"/>
      <c r="O98" s="69">
        <f t="shared" si="1"/>
        <v>13</v>
      </c>
      <c r="P98" s="69">
        <f t="shared" si="2"/>
        <v>1</v>
      </c>
    </row>
    <row r="99" spans="1:16" s="69" customFormat="1" ht="12.75" customHeight="1" x14ac:dyDescent="0.25">
      <c r="A99" s="148"/>
      <c r="B99" s="11" t="s">
        <v>32</v>
      </c>
      <c r="C99" s="21">
        <v>0</v>
      </c>
      <c r="D99" s="21">
        <v>0</v>
      </c>
      <c r="E99" s="21">
        <v>1</v>
      </c>
      <c r="F99" s="21">
        <v>7</v>
      </c>
      <c r="G99" s="21">
        <v>12</v>
      </c>
      <c r="H99" s="21"/>
      <c r="I99" s="23">
        <v>0</v>
      </c>
      <c r="K99" s="151"/>
      <c r="O99" s="69">
        <f t="shared" si="1"/>
        <v>19</v>
      </c>
      <c r="P99" s="69">
        <f t="shared" si="2"/>
        <v>-5</v>
      </c>
    </row>
    <row r="100" spans="1:16" s="69" customFormat="1" ht="12.75" customHeight="1" x14ac:dyDescent="0.25">
      <c r="A100" s="148"/>
      <c r="B100" s="11" t="s">
        <v>34</v>
      </c>
      <c r="C100" s="21">
        <v>0</v>
      </c>
      <c r="D100" s="21">
        <v>0</v>
      </c>
      <c r="E100" s="21">
        <v>1</v>
      </c>
      <c r="F100" s="21">
        <v>6</v>
      </c>
      <c r="G100" s="21">
        <v>7</v>
      </c>
      <c r="H100" s="21"/>
      <c r="I100" s="23">
        <v>0</v>
      </c>
      <c r="K100" s="151"/>
      <c r="O100" s="69">
        <f t="shared" si="1"/>
        <v>13</v>
      </c>
      <c r="P100" s="69">
        <f t="shared" si="2"/>
        <v>-1</v>
      </c>
    </row>
    <row r="101" spans="1:16" s="69" customFormat="1" ht="12.75" customHeight="1" thickBot="1" x14ac:dyDescent="0.3">
      <c r="A101" s="149"/>
      <c r="B101" s="17" t="s">
        <v>39</v>
      </c>
      <c r="C101" s="17">
        <f>SUM(C89:C100)</f>
        <v>3</v>
      </c>
      <c r="D101" s="17">
        <f>SUM(D89:D100)</f>
        <v>2</v>
      </c>
      <c r="E101" s="17">
        <f>SUM(E89:E100)</f>
        <v>7</v>
      </c>
      <c r="F101" s="17">
        <f>SUM(F89:F100)</f>
        <v>74</v>
      </c>
      <c r="G101" s="17">
        <f>SUM(G89:G100)</f>
        <v>89</v>
      </c>
      <c r="H101" s="17">
        <f>SUM(F101-G101)</f>
        <v>-15</v>
      </c>
      <c r="I101" s="17">
        <f>SUM(I89:I100)</f>
        <v>11</v>
      </c>
      <c r="J101" s="18">
        <f>I101</f>
        <v>11</v>
      </c>
      <c r="K101" s="152"/>
      <c r="M101" s="69">
        <f>SUM(F101:G101)</f>
        <v>163</v>
      </c>
      <c r="N101" s="69">
        <f>SUM(I101)</f>
        <v>11</v>
      </c>
    </row>
    <row r="102" spans="1:16" s="69" customFormat="1" ht="12.75" customHeight="1" thickBot="1" x14ac:dyDescent="0.3">
      <c r="A102" s="197"/>
      <c r="B102" s="197"/>
      <c r="C102" s="197"/>
      <c r="D102" s="197"/>
      <c r="E102" s="197"/>
      <c r="F102" s="197"/>
      <c r="G102" s="197"/>
      <c r="H102" s="197"/>
      <c r="I102" s="197"/>
    </row>
    <row r="103" spans="1:16" s="69" customFormat="1" ht="12.75" customHeight="1" x14ac:dyDescent="0.25">
      <c r="A103" s="147" t="s">
        <v>37</v>
      </c>
      <c r="B103" s="7" t="s">
        <v>13</v>
      </c>
      <c r="C103" s="7">
        <v>1</v>
      </c>
      <c r="D103" s="7">
        <v>0</v>
      </c>
      <c r="E103" s="7">
        <v>0</v>
      </c>
      <c r="F103" s="7">
        <v>8</v>
      </c>
      <c r="G103" s="7">
        <v>6</v>
      </c>
      <c r="H103" s="7"/>
      <c r="I103" s="8">
        <v>3</v>
      </c>
      <c r="K103" s="150">
        <f>RANK(J115,J:J,0)</f>
        <v>8</v>
      </c>
      <c r="O103" s="69">
        <f t="shared" si="1"/>
        <v>14</v>
      </c>
      <c r="P103" s="69">
        <f t="shared" si="2"/>
        <v>2</v>
      </c>
    </row>
    <row r="104" spans="1:16" s="69" customFormat="1" ht="12.75" customHeight="1" x14ac:dyDescent="0.25">
      <c r="A104" s="148"/>
      <c r="B104" s="9" t="s">
        <v>15</v>
      </c>
      <c r="C104" s="9">
        <v>1</v>
      </c>
      <c r="D104" s="9">
        <v>0</v>
      </c>
      <c r="E104" s="9">
        <v>0</v>
      </c>
      <c r="F104" s="9">
        <v>9</v>
      </c>
      <c r="G104" s="9">
        <v>7</v>
      </c>
      <c r="H104" s="9"/>
      <c r="I104" s="10">
        <v>3</v>
      </c>
      <c r="K104" s="151"/>
      <c r="O104" s="69">
        <f t="shared" si="1"/>
        <v>16</v>
      </c>
      <c r="P104" s="69">
        <f t="shared" si="2"/>
        <v>2</v>
      </c>
    </row>
    <row r="105" spans="1:16" s="69" customFormat="1" ht="12.75" customHeight="1" x14ac:dyDescent="0.25">
      <c r="A105" s="148"/>
      <c r="B105" s="11" t="s">
        <v>17</v>
      </c>
      <c r="C105" s="11">
        <v>1</v>
      </c>
      <c r="D105" s="11">
        <v>0</v>
      </c>
      <c r="E105" s="11">
        <v>0</v>
      </c>
      <c r="F105" s="11">
        <v>6</v>
      </c>
      <c r="G105" s="11">
        <v>5</v>
      </c>
      <c r="H105" s="11"/>
      <c r="I105" s="12">
        <v>3</v>
      </c>
      <c r="K105" s="151"/>
      <c r="O105" s="69">
        <f t="shared" si="1"/>
        <v>11</v>
      </c>
      <c r="P105" s="69">
        <f t="shared" si="2"/>
        <v>1</v>
      </c>
    </row>
    <row r="106" spans="1:16" s="69" customFormat="1" ht="12.75" customHeight="1" x14ac:dyDescent="0.25">
      <c r="A106" s="148"/>
      <c r="B106" s="11" t="s">
        <v>19</v>
      </c>
      <c r="C106" s="11">
        <v>0</v>
      </c>
      <c r="D106" s="11">
        <v>0</v>
      </c>
      <c r="E106" s="11">
        <v>1</v>
      </c>
      <c r="F106" s="11">
        <v>4</v>
      </c>
      <c r="G106" s="11">
        <v>6</v>
      </c>
      <c r="H106" s="11"/>
      <c r="I106" s="13">
        <v>0</v>
      </c>
      <c r="K106" s="151"/>
      <c r="O106" s="69">
        <f t="shared" si="1"/>
        <v>10</v>
      </c>
      <c r="P106" s="69">
        <f t="shared" si="2"/>
        <v>-2</v>
      </c>
    </row>
    <row r="107" spans="1:16" s="69" customFormat="1" ht="12.75" customHeight="1" x14ac:dyDescent="0.25">
      <c r="A107" s="148"/>
      <c r="B107" s="11" t="s">
        <v>21</v>
      </c>
      <c r="C107" s="11">
        <v>0</v>
      </c>
      <c r="D107" s="11">
        <v>1</v>
      </c>
      <c r="E107" s="11">
        <v>0</v>
      </c>
      <c r="F107" s="11">
        <v>5</v>
      </c>
      <c r="G107" s="11">
        <v>5</v>
      </c>
      <c r="H107" s="11"/>
      <c r="I107" s="13">
        <v>1</v>
      </c>
      <c r="K107" s="151"/>
      <c r="O107" s="69">
        <f t="shared" si="1"/>
        <v>10</v>
      </c>
      <c r="P107" s="69">
        <f t="shared" si="2"/>
        <v>0</v>
      </c>
    </row>
    <row r="108" spans="1:16" s="69" customFormat="1" ht="12.75" customHeight="1" x14ac:dyDescent="0.25">
      <c r="A108" s="148"/>
      <c r="B108" s="11" t="s">
        <v>23</v>
      </c>
      <c r="C108" s="11">
        <v>0</v>
      </c>
      <c r="D108" s="11">
        <v>0</v>
      </c>
      <c r="E108" s="11">
        <v>1</v>
      </c>
      <c r="F108" s="11">
        <v>4</v>
      </c>
      <c r="G108" s="11">
        <v>9</v>
      </c>
      <c r="H108" s="11"/>
      <c r="I108" s="13">
        <v>0</v>
      </c>
      <c r="K108" s="151"/>
      <c r="O108" s="69">
        <f t="shared" ref="O108:O184" si="15">SUM(F108:G108)</f>
        <v>13</v>
      </c>
      <c r="P108" s="69">
        <f t="shared" ref="P108:P184" si="16">SUM(F108-G108)</f>
        <v>-5</v>
      </c>
    </row>
    <row r="109" spans="1:16" s="69" customFormat="1" ht="12.75" customHeight="1" x14ac:dyDescent="0.25">
      <c r="A109" s="148"/>
      <c r="B109" s="11" t="s">
        <v>24</v>
      </c>
      <c r="C109" s="11">
        <v>0</v>
      </c>
      <c r="D109" s="11">
        <v>0</v>
      </c>
      <c r="E109" s="11">
        <v>1</v>
      </c>
      <c r="F109" s="11">
        <v>4</v>
      </c>
      <c r="G109" s="11">
        <v>9</v>
      </c>
      <c r="H109" s="11"/>
      <c r="I109" s="13">
        <v>0</v>
      </c>
      <c r="K109" s="151"/>
      <c r="O109" s="69">
        <f t="shared" si="15"/>
        <v>13</v>
      </c>
      <c r="P109" s="69">
        <f t="shared" si="16"/>
        <v>-5</v>
      </c>
    </row>
    <row r="110" spans="1:16" s="69" customFormat="1" ht="12.75" customHeight="1" x14ac:dyDescent="0.25">
      <c r="A110" s="148"/>
      <c r="B110" s="11" t="s">
        <v>26</v>
      </c>
      <c r="C110" s="11">
        <v>0</v>
      </c>
      <c r="D110" s="11">
        <v>1</v>
      </c>
      <c r="E110" s="11">
        <v>0</v>
      </c>
      <c r="F110" s="11">
        <v>8</v>
      </c>
      <c r="G110" s="11">
        <v>8</v>
      </c>
      <c r="H110" s="11"/>
      <c r="I110" s="13">
        <v>1</v>
      </c>
      <c r="K110" s="151"/>
    </row>
    <row r="111" spans="1:16" s="69" customFormat="1" ht="12.75" customHeight="1" x14ac:dyDescent="0.25">
      <c r="A111" s="148"/>
      <c r="B111" s="11" t="s">
        <v>28</v>
      </c>
      <c r="C111" s="11">
        <v>0</v>
      </c>
      <c r="D111" s="11">
        <v>0</v>
      </c>
      <c r="E111" s="11">
        <v>1</v>
      </c>
      <c r="F111" s="11">
        <v>6</v>
      </c>
      <c r="G111" s="11">
        <v>12</v>
      </c>
      <c r="H111" s="11"/>
      <c r="I111" s="13">
        <v>0</v>
      </c>
      <c r="K111" s="151"/>
    </row>
    <row r="112" spans="1:16" s="69" customFormat="1" ht="12.75" customHeight="1" x14ac:dyDescent="0.25">
      <c r="A112" s="148"/>
      <c r="B112" s="11" t="s">
        <v>30</v>
      </c>
      <c r="C112" s="11">
        <v>0</v>
      </c>
      <c r="D112" s="11">
        <v>1</v>
      </c>
      <c r="E112" s="11">
        <v>0</v>
      </c>
      <c r="F112" s="11">
        <v>8</v>
      </c>
      <c r="G112" s="11">
        <v>8</v>
      </c>
      <c r="H112" s="11"/>
      <c r="I112" s="13">
        <v>1</v>
      </c>
      <c r="K112" s="151"/>
    </row>
    <row r="113" spans="1:16" s="69" customFormat="1" ht="12.75" customHeight="1" x14ac:dyDescent="0.25">
      <c r="A113" s="148"/>
      <c r="B113" s="11" t="s">
        <v>32</v>
      </c>
      <c r="C113" s="11">
        <v>0</v>
      </c>
      <c r="D113" s="11">
        <v>0</v>
      </c>
      <c r="E113" s="11">
        <v>1</v>
      </c>
      <c r="F113" s="11">
        <v>5</v>
      </c>
      <c r="G113" s="11">
        <v>8</v>
      </c>
      <c r="H113" s="11"/>
      <c r="I113" s="13">
        <v>0</v>
      </c>
      <c r="K113" s="151"/>
    </row>
    <row r="114" spans="1:16" s="69" customFormat="1" ht="12.75" customHeight="1" x14ac:dyDescent="0.25">
      <c r="A114" s="148"/>
      <c r="B114" s="11" t="s">
        <v>34</v>
      </c>
      <c r="C114" s="11">
        <v>0</v>
      </c>
      <c r="D114" s="11">
        <v>0</v>
      </c>
      <c r="E114" s="11">
        <v>1</v>
      </c>
      <c r="F114" s="11">
        <v>12</v>
      </c>
      <c r="G114" s="11">
        <v>13</v>
      </c>
      <c r="H114" s="11"/>
      <c r="I114" s="13">
        <v>0</v>
      </c>
      <c r="K114" s="151"/>
    </row>
    <row r="115" spans="1:16" s="69" customFormat="1" ht="12.75" customHeight="1" thickBot="1" x14ac:dyDescent="0.3">
      <c r="A115" s="149"/>
      <c r="B115" s="17" t="s">
        <v>39</v>
      </c>
      <c r="C115" s="17">
        <f>SUM(C103:C114)</f>
        <v>3</v>
      </c>
      <c r="D115" s="17">
        <f>SUM(D103:D114)</f>
        <v>3</v>
      </c>
      <c r="E115" s="17">
        <f>SUM(E103:E114)</f>
        <v>6</v>
      </c>
      <c r="F115" s="17">
        <f>SUM(F103:F114)</f>
        <v>79</v>
      </c>
      <c r="G115" s="17">
        <f>SUM(G103:G114)</f>
        <v>96</v>
      </c>
      <c r="H115" s="17">
        <f>SUM(F115-G115)</f>
        <v>-17</v>
      </c>
      <c r="I115" s="17">
        <f>SUM(I103:I114)</f>
        <v>12</v>
      </c>
      <c r="J115" s="18">
        <f>I115</f>
        <v>12</v>
      </c>
      <c r="K115" s="152"/>
      <c r="M115" s="69">
        <f>SUM(F115:G115)</f>
        <v>175</v>
      </c>
      <c r="N115" s="69">
        <f>SUM(I115)</f>
        <v>12</v>
      </c>
    </row>
    <row r="116" spans="1:16" s="69" customFormat="1" ht="12.75" customHeight="1" thickBot="1" x14ac:dyDescent="0.3">
      <c r="A116" s="197"/>
      <c r="B116" s="197"/>
      <c r="C116" s="197"/>
      <c r="D116" s="197"/>
      <c r="E116" s="197"/>
      <c r="F116" s="197"/>
      <c r="G116" s="197"/>
      <c r="H116" s="197"/>
      <c r="I116" s="197"/>
    </row>
    <row r="117" spans="1:16" s="69" customFormat="1" ht="12.75" customHeight="1" x14ac:dyDescent="0.25">
      <c r="A117" s="147" t="s">
        <v>14</v>
      </c>
      <c r="B117" s="7" t="s">
        <v>13</v>
      </c>
      <c r="C117" s="7">
        <v>0</v>
      </c>
      <c r="D117" s="7">
        <v>0</v>
      </c>
      <c r="E117" s="7">
        <v>1</v>
      </c>
      <c r="F117" s="7">
        <v>5</v>
      </c>
      <c r="G117" s="7">
        <v>6</v>
      </c>
      <c r="H117" s="7"/>
      <c r="I117" s="8">
        <v>0</v>
      </c>
      <c r="K117" s="150">
        <f>RANK(J129,J:J,0)</f>
        <v>1</v>
      </c>
      <c r="O117" s="69">
        <f t="shared" si="15"/>
        <v>11</v>
      </c>
      <c r="P117" s="69">
        <f t="shared" si="16"/>
        <v>-1</v>
      </c>
    </row>
    <row r="118" spans="1:16" s="69" customFormat="1" ht="12.75" customHeight="1" x14ac:dyDescent="0.25">
      <c r="A118" s="148"/>
      <c r="B118" s="9" t="s">
        <v>15</v>
      </c>
      <c r="C118" s="9">
        <v>1</v>
      </c>
      <c r="D118" s="9">
        <v>0</v>
      </c>
      <c r="E118" s="9">
        <v>0</v>
      </c>
      <c r="F118" s="9">
        <v>7</v>
      </c>
      <c r="G118" s="9">
        <v>5</v>
      </c>
      <c r="H118" s="9"/>
      <c r="I118" s="10">
        <v>3</v>
      </c>
      <c r="K118" s="151"/>
      <c r="O118" s="69">
        <f t="shared" si="15"/>
        <v>12</v>
      </c>
      <c r="P118" s="69">
        <f t="shared" si="16"/>
        <v>2</v>
      </c>
    </row>
    <row r="119" spans="1:16" s="69" customFormat="1" ht="12.75" customHeight="1" x14ac:dyDescent="0.25">
      <c r="A119" s="148"/>
      <c r="B119" s="11" t="s">
        <v>17</v>
      </c>
      <c r="C119" s="11">
        <v>1</v>
      </c>
      <c r="D119" s="11">
        <v>0</v>
      </c>
      <c r="E119" s="11">
        <v>0</v>
      </c>
      <c r="F119" s="11">
        <v>5</v>
      </c>
      <c r="G119" s="11">
        <v>4</v>
      </c>
      <c r="H119" s="11"/>
      <c r="I119" s="12">
        <v>3</v>
      </c>
      <c r="K119" s="151"/>
      <c r="O119" s="69">
        <f t="shared" si="15"/>
        <v>9</v>
      </c>
      <c r="P119" s="69">
        <f t="shared" si="16"/>
        <v>1</v>
      </c>
    </row>
    <row r="120" spans="1:16" s="69" customFormat="1" ht="12.75" customHeight="1" x14ac:dyDescent="0.25">
      <c r="A120" s="148"/>
      <c r="B120" s="11" t="s">
        <v>19</v>
      </c>
      <c r="C120" s="11">
        <v>1</v>
      </c>
      <c r="D120" s="11">
        <v>0</v>
      </c>
      <c r="E120" s="11">
        <v>0</v>
      </c>
      <c r="F120" s="11">
        <v>6</v>
      </c>
      <c r="G120" s="11">
        <v>5</v>
      </c>
      <c r="H120" s="11"/>
      <c r="I120" s="12">
        <v>3</v>
      </c>
      <c r="K120" s="151"/>
      <c r="O120" s="69">
        <f t="shared" si="15"/>
        <v>11</v>
      </c>
      <c r="P120" s="69">
        <f t="shared" si="16"/>
        <v>1</v>
      </c>
    </row>
    <row r="121" spans="1:16" s="69" customFormat="1" ht="12.75" customHeight="1" x14ac:dyDescent="0.25">
      <c r="A121" s="148"/>
      <c r="B121" s="11" t="s">
        <v>21</v>
      </c>
      <c r="C121" s="11">
        <v>0</v>
      </c>
      <c r="D121" s="11">
        <v>0</v>
      </c>
      <c r="E121" s="11">
        <v>1</v>
      </c>
      <c r="F121" s="11">
        <v>7</v>
      </c>
      <c r="G121" s="11">
        <v>8</v>
      </c>
      <c r="H121" s="11"/>
      <c r="I121" s="12">
        <v>0</v>
      </c>
      <c r="K121" s="151"/>
      <c r="O121" s="69">
        <f t="shared" si="15"/>
        <v>15</v>
      </c>
      <c r="P121" s="69">
        <f t="shared" si="16"/>
        <v>-1</v>
      </c>
    </row>
    <row r="122" spans="1:16" s="69" customFormat="1" ht="12.75" customHeight="1" x14ac:dyDescent="0.25">
      <c r="A122" s="148"/>
      <c r="B122" s="11" t="s">
        <v>23</v>
      </c>
      <c r="C122" s="11">
        <v>1</v>
      </c>
      <c r="D122" s="11">
        <v>0</v>
      </c>
      <c r="E122" s="11">
        <v>0</v>
      </c>
      <c r="F122" s="11">
        <v>7</v>
      </c>
      <c r="G122" s="11">
        <v>5</v>
      </c>
      <c r="H122" s="11"/>
      <c r="I122" s="12">
        <v>3</v>
      </c>
      <c r="K122" s="151"/>
      <c r="O122" s="69">
        <f t="shared" si="15"/>
        <v>12</v>
      </c>
      <c r="P122" s="69">
        <f t="shared" si="16"/>
        <v>2</v>
      </c>
    </row>
    <row r="123" spans="1:16" s="69" customFormat="1" ht="12.75" customHeight="1" x14ac:dyDescent="0.25">
      <c r="A123" s="148"/>
      <c r="B123" s="11" t="s">
        <v>24</v>
      </c>
      <c r="C123" s="11">
        <v>1</v>
      </c>
      <c r="D123" s="11">
        <v>0</v>
      </c>
      <c r="E123" s="11">
        <v>0</v>
      </c>
      <c r="F123" s="11">
        <v>8</v>
      </c>
      <c r="G123" s="11">
        <v>5</v>
      </c>
      <c r="H123" s="11"/>
      <c r="I123" s="12">
        <v>3</v>
      </c>
      <c r="K123" s="151"/>
      <c r="O123" s="69">
        <f t="shared" si="15"/>
        <v>13</v>
      </c>
      <c r="P123" s="69">
        <f t="shared" si="16"/>
        <v>3</v>
      </c>
    </row>
    <row r="124" spans="1:16" s="69" customFormat="1" ht="12.75" customHeight="1" x14ac:dyDescent="0.25">
      <c r="A124" s="148"/>
      <c r="B124" s="11" t="s">
        <v>26</v>
      </c>
      <c r="C124" s="11">
        <v>0</v>
      </c>
      <c r="D124" s="11">
        <v>1</v>
      </c>
      <c r="E124" s="11">
        <v>0</v>
      </c>
      <c r="F124" s="11">
        <v>7</v>
      </c>
      <c r="G124" s="11">
        <v>7</v>
      </c>
      <c r="H124" s="11"/>
      <c r="I124" s="12">
        <v>1</v>
      </c>
      <c r="K124" s="151"/>
      <c r="O124" s="69">
        <f t="shared" si="15"/>
        <v>14</v>
      </c>
      <c r="P124" s="69">
        <f t="shared" si="16"/>
        <v>0</v>
      </c>
    </row>
    <row r="125" spans="1:16" s="69" customFormat="1" ht="12.75" customHeight="1" x14ac:dyDescent="0.25">
      <c r="A125" s="148"/>
      <c r="B125" s="11" t="s">
        <v>28</v>
      </c>
      <c r="C125" s="11">
        <v>1</v>
      </c>
      <c r="D125" s="11">
        <v>0</v>
      </c>
      <c r="E125" s="11">
        <v>0</v>
      </c>
      <c r="F125" s="11">
        <v>9</v>
      </c>
      <c r="G125" s="11">
        <v>6</v>
      </c>
      <c r="H125" s="11"/>
      <c r="I125" s="12">
        <v>3</v>
      </c>
      <c r="K125" s="151"/>
      <c r="O125" s="69">
        <f t="shared" si="15"/>
        <v>15</v>
      </c>
      <c r="P125" s="69">
        <f t="shared" si="16"/>
        <v>3</v>
      </c>
    </row>
    <row r="126" spans="1:16" s="69" customFormat="1" ht="12.75" customHeight="1" x14ac:dyDescent="0.25">
      <c r="A126" s="148"/>
      <c r="B126" s="11" t="s">
        <v>30</v>
      </c>
      <c r="C126" s="11">
        <v>1</v>
      </c>
      <c r="D126" s="11">
        <v>0</v>
      </c>
      <c r="E126" s="11">
        <v>0</v>
      </c>
      <c r="F126" s="11">
        <v>7</v>
      </c>
      <c r="G126" s="11">
        <v>6</v>
      </c>
      <c r="H126" s="11"/>
      <c r="I126" s="12">
        <v>3</v>
      </c>
      <c r="K126" s="151"/>
      <c r="O126" s="69">
        <f t="shared" si="15"/>
        <v>13</v>
      </c>
      <c r="P126" s="69">
        <f t="shared" si="16"/>
        <v>1</v>
      </c>
    </row>
    <row r="127" spans="1:16" s="69" customFormat="1" ht="12.75" customHeight="1" x14ac:dyDescent="0.25">
      <c r="A127" s="148"/>
      <c r="B127" s="11" t="s">
        <v>32</v>
      </c>
      <c r="C127" s="11">
        <v>1</v>
      </c>
      <c r="D127" s="11">
        <v>0</v>
      </c>
      <c r="E127" s="11">
        <v>0</v>
      </c>
      <c r="F127" s="11">
        <v>8</v>
      </c>
      <c r="G127" s="11">
        <v>4</v>
      </c>
      <c r="H127" s="11"/>
      <c r="I127" s="12">
        <v>3</v>
      </c>
      <c r="K127" s="151"/>
      <c r="O127" s="69">
        <f t="shared" si="15"/>
        <v>12</v>
      </c>
      <c r="P127" s="69">
        <f t="shared" si="16"/>
        <v>4</v>
      </c>
    </row>
    <row r="128" spans="1:16" s="69" customFormat="1" ht="12.75" customHeight="1" x14ac:dyDescent="0.25">
      <c r="A128" s="148"/>
      <c r="B128" s="11" t="s">
        <v>34</v>
      </c>
      <c r="C128" s="57">
        <v>0</v>
      </c>
      <c r="D128" s="57">
        <v>0</v>
      </c>
      <c r="E128" s="57">
        <v>1</v>
      </c>
      <c r="F128" s="57">
        <v>0</v>
      </c>
      <c r="G128" s="57">
        <v>2</v>
      </c>
      <c r="H128" s="57"/>
      <c r="I128" s="62">
        <v>0</v>
      </c>
      <c r="K128" s="151"/>
      <c r="L128" s="91" t="s">
        <v>61</v>
      </c>
      <c r="O128" s="69">
        <f t="shared" si="15"/>
        <v>2</v>
      </c>
      <c r="P128" s="69">
        <f t="shared" si="16"/>
        <v>-2</v>
      </c>
    </row>
    <row r="129" spans="1:16" s="69" customFormat="1" ht="12.75" customHeight="1" thickBot="1" x14ac:dyDescent="0.3">
      <c r="A129" s="149"/>
      <c r="B129" s="17" t="s">
        <v>39</v>
      </c>
      <c r="C129" s="17">
        <f>SUM(C117:C128)</f>
        <v>8</v>
      </c>
      <c r="D129" s="17">
        <f>SUM(D117:D128)</f>
        <v>1</v>
      </c>
      <c r="E129" s="17">
        <f>SUM(E117:E128)</f>
        <v>3</v>
      </c>
      <c r="F129" s="17">
        <f>SUM(F117:F128)</f>
        <v>76</v>
      </c>
      <c r="G129" s="17">
        <f>SUM(G117:G128)</f>
        <v>63</v>
      </c>
      <c r="H129" s="17">
        <f>SUM(F129-G129)</f>
        <v>13</v>
      </c>
      <c r="I129" s="26">
        <f>SUM(I117:I128)</f>
        <v>25</v>
      </c>
      <c r="J129" s="18">
        <f>I129</f>
        <v>25</v>
      </c>
      <c r="K129" s="152"/>
      <c r="M129" s="69">
        <f>SUM(F129:G129)</f>
        <v>139</v>
      </c>
      <c r="N129" s="69">
        <f>SUM(I129)</f>
        <v>25</v>
      </c>
    </row>
    <row r="130" spans="1:16" s="69" customFormat="1" ht="12.75" customHeight="1" thickBot="1" x14ac:dyDescent="0.3">
      <c r="A130" s="197"/>
      <c r="B130" s="197"/>
      <c r="C130" s="197"/>
      <c r="D130" s="197"/>
      <c r="E130" s="197"/>
      <c r="F130" s="197"/>
      <c r="G130" s="197"/>
      <c r="H130" s="197"/>
      <c r="I130" s="197"/>
    </row>
    <row r="131" spans="1:16" s="69" customFormat="1" ht="12.75" customHeight="1" x14ac:dyDescent="0.25">
      <c r="A131" s="147" t="s">
        <v>25</v>
      </c>
      <c r="B131" s="7" t="s">
        <v>13</v>
      </c>
      <c r="C131" s="7">
        <v>0</v>
      </c>
      <c r="D131" s="7">
        <v>0</v>
      </c>
      <c r="E131" s="7">
        <v>1</v>
      </c>
      <c r="F131" s="7">
        <v>7</v>
      </c>
      <c r="G131" s="7">
        <v>8</v>
      </c>
      <c r="H131" s="7"/>
      <c r="I131" s="8">
        <v>0</v>
      </c>
      <c r="K131" s="150">
        <f>RANK(J143,J:J,0)</f>
        <v>5</v>
      </c>
      <c r="O131" s="69">
        <f t="shared" si="15"/>
        <v>15</v>
      </c>
      <c r="P131" s="69">
        <f t="shared" si="16"/>
        <v>-1</v>
      </c>
    </row>
    <row r="132" spans="1:16" s="69" customFormat="1" ht="12.75" customHeight="1" x14ac:dyDescent="0.25">
      <c r="A132" s="148"/>
      <c r="B132" s="9" t="s">
        <v>15</v>
      </c>
      <c r="C132" s="9">
        <v>1</v>
      </c>
      <c r="D132" s="9">
        <v>0</v>
      </c>
      <c r="E132" s="9">
        <v>0</v>
      </c>
      <c r="F132" s="9">
        <v>8</v>
      </c>
      <c r="G132" s="9">
        <v>6</v>
      </c>
      <c r="H132" s="9"/>
      <c r="I132" s="10">
        <v>3</v>
      </c>
      <c r="K132" s="151"/>
      <c r="O132" s="69">
        <f t="shared" si="15"/>
        <v>14</v>
      </c>
      <c r="P132" s="69">
        <f t="shared" si="16"/>
        <v>2</v>
      </c>
    </row>
    <row r="133" spans="1:16" s="69" customFormat="1" ht="12.75" customHeight="1" x14ac:dyDescent="0.25">
      <c r="A133" s="148"/>
      <c r="B133" s="11" t="s">
        <v>17</v>
      </c>
      <c r="C133" s="11">
        <v>0</v>
      </c>
      <c r="D133" s="11">
        <v>1</v>
      </c>
      <c r="E133" s="11">
        <v>0</v>
      </c>
      <c r="F133" s="11">
        <v>7</v>
      </c>
      <c r="G133" s="11">
        <v>7</v>
      </c>
      <c r="H133" s="11"/>
      <c r="I133" s="12">
        <v>1</v>
      </c>
      <c r="K133" s="151"/>
      <c r="O133" s="69">
        <f t="shared" si="15"/>
        <v>14</v>
      </c>
      <c r="P133" s="69">
        <f t="shared" si="16"/>
        <v>0</v>
      </c>
    </row>
    <row r="134" spans="1:16" s="69" customFormat="1" ht="12.75" customHeight="1" x14ac:dyDescent="0.25">
      <c r="A134" s="148"/>
      <c r="B134" s="11" t="s">
        <v>19</v>
      </c>
      <c r="C134" s="11">
        <v>1</v>
      </c>
      <c r="D134" s="11">
        <v>0</v>
      </c>
      <c r="E134" s="11">
        <v>0</v>
      </c>
      <c r="F134" s="11">
        <v>7</v>
      </c>
      <c r="G134" s="11">
        <v>4</v>
      </c>
      <c r="H134" s="11"/>
      <c r="I134" s="12">
        <v>3</v>
      </c>
      <c r="K134" s="151"/>
      <c r="O134" s="69">
        <f t="shared" si="15"/>
        <v>11</v>
      </c>
      <c r="P134" s="69">
        <f t="shared" si="16"/>
        <v>3</v>
      </c>
    </row>
    <row r="135" spans="1:16" s="69" customFormat="1" ht="12.75" customHeight="1" x14ac:dyDescent="0.25">
      <c r="A135" s="148"/>
      <c r="B135" s="11" t="s">
        <v>21</v>
      </c>
      <c r="C135" s="11">
        <v>1</v>
      </c>
      <c r="D135" s="11">
        <v>0</v>
      </c>
      <c r="E135" s="11">
        <v>0</v>
      </c>
      <c r="F135" s="11">
        <v>8</v>
      </c>
      <c r="G135" s="11">
        <v>6</v>
      </c>
      <c r="H135" s="11"/>
      <c r="I135" s="12">
        <v>3</v>
      </c>
      <c r="K135" s="151"/>
      <c r="O135" s="69">
        <f t="shared" si="15"/>
        <v>14</v>
      </c>
      <c r="P135" s="69">
        <f t="shared" si="16"/>
        <v>2</v>
      </c>
    </row>
    <row r="136" spans="1:16" s="69" customFormat="1" ht="12.75" customHeight="1" x14ac:dyDescent="0.25">
      <c r="A136" s="148"/>
      <c r="B136" s="11" t="s">
        <v>23</v>
      </c>
      <c r="C136" s="11">
        <v>0</v>
      </c>
      <c r="D136" s="11">
        <v>0</v>
      </c>
      <c r="E136" s="11">
        <v>1</v>
      </c>
      <c r="F136" s="11">
        <v>7</v>
      </c>
      <c r="G136" s="11">
        <v>9</v>
      </c>
      <c r="H136" s="11"/>
      <c r="I136" s="12">
        <v>0</v>
      </c>
      <c r="K136" s="151"/>
      <c r="O136" s="69">
        <f t="shared" si="15"/>
        <v>16</v>
      </c>
      <c r="P136" s="69">
        <f t="shared" si="16"/>
        <v>-2</v>
      </c>
    </row>
    <row r="137" spans="1:16" s="69" customFormat="1" ht="12.75" customHeight="1" x14ac:dyDescent="0.25">
      <c r="A137" s="148"/>
      <c r="B137" s="11" t="s">
        <v>24</v>
      </c>
      <c r="C137" s="11">
        <v>1</v>
      </c>
      <c r="D137" s="11">
        <v>0</v>
      </c>
      <c r="E137" s="11">
        <v>0</v>
      </c>
      <c r="F137" s="11">
        <v>6</v>
      </c>
      <c r="G137" s="11">
        <v>4</v>
      </c>
      <c r="H137" s="11"/>
      <c r="I137" s="12">
        <v>3</v>
      </c>
      <c r="K137" s="151"/>
      <c r="O137" s="69">
        <f t="shared" si="15"/>
        <v>10</v>
      </c>
      <c r="P137" s="69">
        <f t="shared" si="16"/>
        <v>2</v>
      </c>
    </row>
    <row r="138" spans="1:16" s="69" customFormat="1" ht="12.75" customHeight="1" x14ac:dyDescent="0.25">
      <c r="A138" s="148"/>
      <c r="B138" s="11" t="s">
        <v>26</v>
      </c>
      <c r="C138" s="11">
        <v>0</v>
      </c>
      <c r="D138" s="11">
        <v>0</v>
      </c>
      <c r="E138" s="11">
        <v>1</v>
      </c>
      <c r="F138" s="11">
        <v>7</v>
      </c>
      <c r="G138" s="11">
        <v>9</v>
      </c>
      <c r="H138" s="11"/>
      <c r="I138" s="12">
        <v>0</v>
      </c>
      <c r="K138" s="151"/>
      <c r="O138" s="69">
        <f t="shared" si="15"/>
        <v>16</v>
      </c>
      <c r="P138" s="69">
        <f t="shared" si="16"/>
        <v>-2</v>
      </c>
    </row>
    <row r="139" spans="1:16" s="69" customFormat="1" ht="12.75" customHeight="1" x14ac:dyDescent="0.25">
      <c r="A139" s="148"/>
      <c r="B139" s="11" t="s">
        <v>28</v>
      </c>
      <c r="C139" s="11">
        <v>0</v>
      </c>
      <c r="D139" s="11">
        <v>0</v>
      </c>
      <c r="E139" s="11">
        <v>1</v>
      </c>
      <c r="F139" s="11">
        <v>5</v>
      </c>
      <c r="G139" s="11">
        <v>8</v>
      </c>
      <c r="H139" s="11"/>
      <c r="I139" s="12">
        <v>0</v>
      </c>
      <c r="K139" s="151"/>
      <c r="O139" s="69">
        <f t="shared" si="15"/>
        <v>13</v>
      </c>
      <c r="P139" s="69">
        <f t="shared" si="16"/>
        <v>-3</v>
      </c>
    </row>
    <row r="140" spans="1:16" s="69" customFormat="1" ht="12.75" customHeight="1" x14ac:dyDescent="0.25">
      <c r="A140" s="148"/>
      <c r="B140" s="11" t="s">
        <v>30</v>
      </c>
      <c r="C140" s="11">
        <v>0</v>
      </c>
      <c r="D140" s="11">
        <v>0</v>
      </c>
      <c r="E140" s="11">
        <v>1</v>
      </c>
      <c r="F140" s="11">
        <v>9</v>
      </c>
      <c r="G140" s="11">
        <v>12</v>
      </c>
      <c r="H140" s="11"/>
      <c r="I140" s="12">
        <v>0</v>
      </c>
      <c r="K140" s="151"/>
      <c r="O140" s="69">
        <f t="shared" si="15"/>
        <v>21</v>
      </c>
      <c r="P140" s="69">
        <f t="shared" si="16"/>
        <v>-3</v>
      </c>
    </row>
    <row r="141" spans="1:16" s="69" customFormat="1" ht="12.75" customHeight="1" x14ac:dyDescent="0.25">
      <c r="A141" s="148"/>
      <c r="B141" s="11" t="s">
        <v>32</v>
      </c>
      <c r="C141" s="11">
        <v>0</v>
      </c>
      <c r="D141" s="11">
        <v>1</v>
      </c>
      <c r="E141" s="11">
        <v>0</v>
      </c>
      <c r="F141" s="11">
        <v>6</v>
      </c>
      <c r="G141" s="11">
        <v>6</v>
      </c>
      <c r="H141" s="11"/>
      <c r="I141" s="12">
        <v>1</v>
      </c>
      <c r="K141" s="151"/>
      <c r="O141" s="69">
        <f t="shared" si="15"/>
        <v>12</v>
      </c>
      <c r="P141" s="69">
        <f t="shared" si="16"/>
        <v>0</v>
      </c>
    </row>
    <row r="142" spans="1:16" s="69" customFormat="1" ht="12.75" customHeight="1" x14ac:dyDescent="0.25">
      <c r="A142" s="148"/>
      <c r="B142" s="11" t="s">
        <v>34</v>
      </c>
      <c r="C142" s="11">
        <v>0</v>
      </c>
      <c r="D142" s="11">
        <v>0</v>
      </c>
      <c r="E142" s="11">
        <v>1</v>
      </c>
      <c r="F142" s="11">
        <v>8</v>
      </c>
      <c r="G142" s="11">
        <v>12</v>
      </c>
      <c r="H142" s="11"/>
      <c r="I142" s="12">
        <v>0</v>
      </c>
      <c r="K142" s="151"/>
      <c r="O142" s="69">
        <f t="shared" si="15"/>
        <v>20</v>
      </c>
      <c r="P142" s="69">
        <f t="shared" si="16"/>
        <v>-4</v>
      </c>
    </row>
    <row r="143" spans="1:16" s="69" customFormat="1" ht="12.75" customHeight="1" thickBot="1" x14ac:dyDescent="0.3">
      <c r="A143" s="149"/>
      <c r="B143" s="17" t="s">
        <v>39</v>
      </c>
      <c r="C143" s="17">
        <f>SUM(C131:C142)</f>
        <v>4</v>
      </c>
      <c r="D143" s="17">
        <f>SUM(D131:D142)</f>
        <v>2</v>
      </c>
      <c r="E143" s="17">
        <f>SUM(E131:E142)</f>
        <v>6</v>
      </c>
      <c r="F143" s="17">
        <f>SUM(F131:F142)</f>
        <v>85</v>
      </c>
      <c r="G143" s="17">
        <f>SUM(G131:G142)</f>
        <v>91</v>
      </c>
      <c r="H143" s="17">
        <f>SUM(F143-G143)</f>
        <v>-6</v>
      </c>
      <c r="I143" s="26">
        <f>SUM(I131:I142)</f>
        <v>14</v>
      </c>
      <c r="J143" s="18">
        <f>I143</f>
        <v>14</v>
      </c>
      <c r="K143" s="152"/>
      <c r="M143" s="69">
        <f>SUM(F143:G143)</f>
        <v>176</v>
      </c>
      <c r="N143" s="69">
        <f>SUM(I143)</f>
        <v>14</v>
      </c>
    </row>
    <row r="144" spans="1:16" s="69" customFormat="1" ht="12.75" customHeight="1" thickBot="1" x14ac:dyDescent="0.3">
      <c r="A144" s="197"/>
      <c r="B144" s="197"/>
      <c r="C144" s="197"/>
      <c r="D144" s="197"/>
      <c r="E144" s="197"/>
      <c r="F144" s="197"/>
      <c r="G144" s="197"/>
      <c r="H144" s="197"/>
      <c r="I144" s="197"/>
    </row>
    <row r="145" spans="1:16" s="69" customFormat="1" ht="12.75" customHeight="1" x14ac:dyDescent="0.25">
      <c r="A145" s="147" t="s">
        <v>33</v>
      </c>
      <c r="B145" s="7" t="s">
        <v>13</v>
      </c>
      <c r="C145" s="7">
        <v>0</v>
      </c>
      <c r="D145" s="7">
        <v>0</v>
      </c>
      <c r="E145" s="7">
        <v>1</v>
      </c>
      <c r="F145" s="7">
        <v>7</v>
      </c>
      <c r="G145" s="7">
        <v>8</v>
      </c>
      <c r="H145" s="7"/>
      <c r="I145" s="8">
        <v>0</v>
      </c>
      <c r="K145" s="150">
        <f>RANK(J157,J:J,0)</f>
        <v>8</v>
      </c>
      <c r="O145" s="69">
        <f t="shared" si="15"/>
        <v>15</v>
      </c>
      <c r="P145" s="69">
        <f t="shared" si="16"/>
        <v>-1</v>
      </c>
    </row>
    <row r="146" spans="1:16" s="69" customFormat="1" ht="12.75" customHeight="1" x14ac:dyDescent="0.25">
      <c r="A146" s="148"/>
      <c r="B146" s="9" t="s">
        <v>15</v>
      </c>
      <c r="C146" s="9">
        <v>0</v>
      </c>
      <c r="D146" s="9">
        <v>1</v>
      </c>
      <c r="E146" s="9">
        <v>0</v>
      </c>
      <c r="F146" s="9">
        <v>8</v>
      </c>
      <c r="G146" s="9">
        <v>8</v>
      </c>
      <c r="H146" s="9"/>
      <c r="I146" s="10">
        <v>1</v>
      </c>
      <c r="K146" s="151"/>
      <c r="O146" s="69">
        <f t="shared" si="15"/>
        <v>16</v>
      </c>
      <c r="P146" s="69">
        <f t="shared" si="16"/>
        <v>0</v>
      </c>
    </row>
    <row r="147" spans="1:16" s="69" customFormat="1" ht="12.75" customHeight="1" x14ac:dyDescent="0.25">
      <c r="A147" s="148"/>
      <c r="B147" s="11" t="s">
        <v>17</v>
      </c>
      <c r="C147" s="11">
        <v>0</v>
      </c>
      <c r="D147" s="11">
        <v>1</v>
      </c>
      <c r="E147" s="11">
        <v>0</v>
      </c>
      <c r="F147" s="11">
        <v>8</v>
      </c>
      <c r="G147" s="11">
        <v>8</v>
      </c>
      <c r="H147" s="11"/>
      <c r="I147" s="12">
        <v>1</v>
      </c>
      <c r="K147" s="151"/>
      <c r="O147" s="69">
        <f t="shared" si="15"/>
        <v>16</v>
      </c>
      <c r="P147" s="69">
        <f t="shared" si="16"/>
        <v>0</v>
      </c>
    </row>
    <row r="148" spans="1:16" s="69" customFormat="1" ht="12.75" customHeight="1" x14ac:dyDescent="0.25">
      <c r="A148" s="148"/>
      <c r="B148" s="11" t="s">
        <v>19</v>
      </c>
      <c r="C148" s="11">
        <v>0</v>
      </c>
      <c r="D148" s="11">
        <v>0</v>
      </c>
      <c r="E148" s="11">
        <v>1</v>
      </c>
      <c r="F148" s="11">
        <v>5</v>
      </c>
      <c r="G148" s="11">
        <v>8</v>
      </c>
      <c r="H148" s="11"/>
      <c r="I148" s="12">
        <v>0</v>
      </c>
      <c r="K148" s="151"/>
      <c r="O148" s="69">
        <f t="shared" si="15"/>
        <v>13</v>
      </c>
      <c r="P148" s="69">
        <f t="shared" si="16"/>
        <v>-3</v>
      </c>
    </row>
    <row r="149" spans="1:16" s="69" customFormat="1" ht="12.75" customHeight="1" x14ac:dyDescent="0.25">
      <c r="A149" s="148"/>
      <c r="B149" s="11" t="s">
        <v>21</v>
      </c>
      <c r="C149" s="11">
        <v>1</v>
      </c>
      <c r="D149" s="11">
        <v>0</v>
      </c>
      <c r="E149" s="11">
        <v>0</v>
      </c>
      <c r="F149" s="11">
        <v>7</v>
      </c>
      <c r="G149" s="11">
        <v>6</v>
      </c>
      <c r="H149" s="11"/>
      <c r="I149" s="12">
        <v>3</v>
      </c>
      <c r="K149" s="151"/>
      <c r="O149" s="69">
        <f t="shared" si="15"/>
        <v>13</v>
      </c>
      <c r="P149" s="69">
        <f t="shared" si="16"/>
        <v>1</v>
      </c>
    </row>
    <row r="150" spans="1:16" s="69" customFormat="1" ht="12.75" customHeight="1" x14ac:dyDescent="0.25">
      <c r="A150" s="148"/>
      <c r="B150" s="11" t="s">
        <v>23</v>
      </c>
      <c r="C150" s="11">
        <v>0</v>
      </c>
      <c r="D150" s="11">
        <v>0</v>
      </c>
      <c r="E150" s="11">
        <v>1</v>
      </c>
      <c r="F150" s="11">
        <v>7</v>
      </c>
      <c r="G150" s="11">
        <v>9</v>
      </c>
      <c r="H150" s="11"/>
      <c r="I150" s="12">
        <v>0</v>
      </c>
      <c r="K150" s="151"/>
      <c r="O150" s="69">
        <f t="shared" si="15"/>
        <v>16</v>
      </c>
      <c r="P150" s="69">
        <f t="shared" si="16"/>
        <v>-2</v>
      </c>
    </row>
    <row r="151" spans="1:16" s="69" customFormat="1" ht="12.75" customHeight="1" x14ac:dyDescent="0.25">
      <c r="A151" s="148"/>
      <c r="B151" s="11" t="s">
        <v>24</v>
      </c>
      <c r="C151" s="11">
        <v>1</v>
      </c>
      <c r="D151" s="11">
        <v>0</v>
      </c>
      <c r="E151" s="11">
        <v>0</v>
      </c>
      <c r="F151" s="11">
        <v>8</v>
      </c>
      <c r="G151" s="11">
        <v>5</v>
      </c>
      <c r="H151" s="11"/>
      <c r="I151" s="12">
        <v>3</v>
      </c>
      <c r="K151" s="151"/>
      <c r="O151" s="69">
        <f t="shared" si="15"/>
        <v>13</v>
      </c>
      <c r="P151" s="69">
        <f t="shared" si="16"/>
        <v>3</v>
      </c>
    </row>
    <row r="152" spans="1:16" s="69" customFormat="1" ht="12.75" customHeight="1" x14ac:dyDescent="0.25">
      <c r="A152" s="148"/>
      <c r="B152" s="11" t="s">
        <v>26</v>
      </c>
      <c r="C152" s="11">
        <v>1</v>
      </c>
      <c r="D152" s="11">
        <v>0</v>
      </c>
      <c r="E152" s="11">
        <v>0</v>
      </c>
      <c r="F152" s="11">
        <v>8</v>
      </c>
      <c r="G152" s="11">
        <v>7</v>
      </c>
      <c r="H152" s="11"/>
      <c r="I152" s="12">
        <v>3</v>
      </c>
      <c r="K152" s="151"/>
      <c r="O152" s="69">
        <f t="shared" si="15"/>
        <v>15</v>
      </c>
      <c r="P152" s="69">
        <f t="shared" si="16"/>
        <v>1</v>
      </c>
    </row>
    <row r="153" spans="1:16" s="69" customFormat="1" ht="12.75" customHeight="1" x14ac:dyDescent="0.25">
      <c r="A153" s="148"/>
      <c r="B153" s="11" t="s">
        <v>28</v>
      </c>
      <c r="C153" s="11">
        <v>0</v>
      </c>
      <c r="D153" s="11">
        <v>0</v>
      </c>
      <c r="E153" s="11">
        <v>1</v>
      </c>
      <c r="F153" s="11">
        <v>7</v>
      </c>
      <c r="G153" s="11">
        <v>9</v>
      </c>
      <c r="H153" s="11"/>
      <c r="I153" s="12">
        <v>0</v>
      </c>
      <c r="K153" s="151"/>
      <c r="O153" s="69">
        <f t="shared" si="15"/>
        <v>16</v>
      </c>
      <c r="P153" s="69">
        <f t="shared" si="16"/>
        <v>-2</v>
      </c>
    </row>
    <row r="154" spans="1:16" s="69" customFormat="1" ht="12.75" customHeight="1" x14ac:dyDescent="0.25">
      <c r="A154" s="148"/>
      <c r="B154" s="11" t="s">
        <v>30</v>
      </c>
      <c r="C154" s="11">
        <v>0</v>
      </c>
      <c r="D154" s="11">
        <v>0</v>
      </c>
      <c r="E154" s="11">
        <v>1</v>
      </c>
      <c r="F154" s="11">
        <v>9</v>
      </c>
      <c r="G154" s="11">
        <v>12</v>
      </c>
      <c r="H154" s="11"/>
      <c r="I154" s="12">
        <v>0</v>
      </c>
      <c r="K154" s="151"/>
      <c r="O154" s="69">
        <f t="shared" si="15"/>
        <v>21</v>
      </c>
      <c r="P154" s="69">
        <f t="shared" si="16"/>
        <v>-3</v>
      </c>
    </row>
    <row r="155" spans="1:16" s="69" customFormat="1" ht="12.75" customHeight="1" x14ac:dyDescent="0.25">
      <c r="A155" s="148"/>
      <c r="B155" s="11" t="s">
        <v>32</v>
      </c>
      <c r="C155" s="11">
        <v>0</v>
      </c>
      <c r="D155" s="11">
        <v>0</v>
      </c>
      <c r="E155" s="11">
        <v>1</v>
      </c>
      <c r="F155" s="11">
        <v>6</v>
      </c>
      <c r="G155" s="11">
        <v>8</v>
      </c>
      <c r="H155" s="11"/>
      <c r="I155" s="12">
        <v>0</v>
      </c>
      <c r="K155" s="151"/>
      <c r="O155" s="69">
        <f t="shared" si="15"/>
        <v>14</v>
      </c>
      <c r="P155" s="69">
        <f t="shared" si="16"/>
        <v>-2</v>
      </c>
    </row>
    <row r="156" spans="1:16" s="69" customFormat="1" ht="12.75" customHeight="1" x14ac:dyDescent="0.25">
      <c r="A156" s="148"/>
      <c r="B156" s="11" t="s">
        <v>34</v>
      </c>
      <c r="C156" s="11">
        <v>0</v>
      </c>
      <c r="D156" s="11">
        <v>1</v>
      </c>
      <c r="E156" s="11">
        <v>0</v>
      </c>
      <c r="F156" s="11">
        <v>7</v>
      </c>
      <c r="G156" s="11">
        <v>7</v>
      </c>
      <c r="H156" s="11"/>
      <c r="I156" s="12">
        <v>1</v>
      </c>
      <c r="K156" s="151"/>
      <c r="O156" s="69">
        <f t="shared" si="15"/>
        <v>14</v>
      </c>
      <c r="P156" s="69">
        <f t="shared" si="16"/>
        <v>0</v>
      </c>
    </row>
    <row r="157" spans="1:16" s="69" customFormat="1" ht="12.75" customHeight="1" thickBot="1" x14ac:dyDescent="0.3">
      <c r="A157" s="149"/>
      <c r="B157" s="17" t="s">
        <v>39</v>
      </c>
      <c r="C157" s="17">
        <f>SUM(C145:C156)</f>
        <v>3</v>
      </c>
      <c r="D157" s="17">
        <f>SUM(D145:D156)</f>
        <v>3</v>
      </c>
      <c r="E157" s="17">
        <f>SUM(E145:E156)</f>
        <v>6</v>
      </c>
      <c r="F157" s="17">
        <f>SUM(F145:F156)</f>
        <v>87</v>
      </c>
      <c r="G157" s="17">
        <f>SUM(G145:G156)</f>
        <v>95</v>
      </c>
      <c r="H157" s="17">
        <f>SUM(F157-G157)</f>
        <v>-8</v>
      </c>
      <c r="I157" s="26">
        <f>SUM(I145:I156)</f>
        <v>12</v>
      </c>
      <c r="J157" s="18">
        <f>I157</f>
        <v>12</v>
      </c>
      <c r="K157" s="152"/>
      <c r="M157" s="69">
        <f>SUM(F157:G157)</f>
        <v>182</v>
      </c>
      <c r="N157" s="69">
        <f>SUM(I157)</f>
        <v>12</v>
      </c>
    </row>
    <row r="158" spans="1:16" s="69" customFormat="1" ht="12.75" customHeight="1" thickBot="1" x14ac:dyDescent="0.3">
      <c r="A158" s="197"/>
      <c r="B158" s="197"/>
      <c r="C158" s="197"/>
      <c r="D158" s="197"/>
      <c r="E158" s="197"/>
      <c r="F158" s="197"/>
      <c r="G158" s="197"/>
      <c r="H158" s="197"/>
      <c r="I158" s="197"/>
    </row>
    <row r="159" spans="1:16" s="69" customFormat="1" ht="12.75" customHeight="1" x14ac:dyDescent="0.25">
      <c r="A159" s="147" t="s">
        <v>35</v>
      </c>
      <c r="B159" s="7" t="s">
        <v>13</v>
      </c>
      <c r="C159" s="7">
        <v>0</v>
      </c>
      <c r="D159" s="7">
        <v>0</v>
      </c>
      <c r="E159" s="7">
        <v>1</v>
      </c>
      <c r="F159" s="7">
        <v>5</v>
      </c>
      <c r="G159" s="7">
        <v>7</v>
      </c>
      <c r="H159" s="7"/>
      <c r="I159" s="8">
        <v>0</v>
      </c>
      <c r="K159" s="150">
        <f>RANK(J171,J:J,0)</f>
        <v>12</v>
      </c>
      <c r="O159" s="69">
        <f t="shared" si="15"/>
        <v>12</v>
      </c>
      <c r="P159" s="69">
        <f t="shared" si="16"/>
        <v>-2</v>
      </c>
    </row>
    <row r="160" spans="1:16" s="69" customFormat="1" ht="12.75" customHeight="1" x14ac:dyDescent="0.25">
      <c r="A160" s="148"/>
      <c r="B160" s="9" t="s">
        <v>15</v>
      </c>
      <c r="C160" s="9">
        <v>1</v>
      </c>
      <c r="D160" s="9">
        <v>0</v>
      </c>
      <c r="E160" s="9">
        <v>0</v>
      </c>
      <c r="F160" s="9">
        <v>9</v>
      </c>
      <c r="G160" s="9">
        <v>8</v>
      </c>
      <c r="H160" s="9"/>
      <c r="I160" s="10">
        <v>3</v>
      </c>
      <c r="K160" s="151"/>
      <c r="O160" s="69">
        <f t="shared" si="15"/>
        <v>17</v>
      </c>
      <c r="P160" s="69">
        <f t="shared" si="16"/>
        <v>1</v>
      </c>
    </row>
    <row r="161" spans="1:16" s="69" customFormat="1" ht="12.75" customHeight="1" x14ac:dyDescent="0.25">
      <c r="A161" s="148"/>
      <c r="B161" s="11" t="s">
        <v>17</v>
      </c>
      <c r="C161" s="11">
        <v>0</v>
      </c>
      <c r="D161" s="11">
        <v>1</v>
      </c>
      <c r="E161" s="11">
        <v>0</v>
      </c>
      <c r="F161" s="11">
        <v>8</v>
      </c>
      <c r="G161" s="11">
        <v>8</v>
      </c>
      <c r="H161" s="11"/>
      <c r="I161" s="12">
        <v>1</v>
      </c>
      <c r="K161" s="151"/>
      <c r="O161" s="69">
        <f t="shared" si="15"/>
        <v>16</v>
      </c>
      <c r="P161" s="69">
        <f t="shared" si="16"/>
        <v>0</v>
      </c>
    </row>
    <row r="162" spans="1:16" s="69" customFormat="1" ht="12.75" customHeight="1" x14ac:dyDescent="0.25">
      <c r="A162" s="148"/>
      <c r="B162" s="11" t="s">
        <v>19</v>
      </c>
      <c r="C162" s="11">
        <v>0</v>
      </c>
      <c r="D162" s="11">
        <v>1</v>
      </c>
      <c r="E162" s="11">
        <v>0</v>
      </c>
      <c r="F162" s="11">
        <v>6</v>
      </c>
      <c r="G162" s="11">
        <v>6</v>
      </c>
      <c r="H162" s="11"/>
      <c r="I162" s="12">
        <v>1</v>
      </c>
      <c r="K162" s="151"/>
      <c r="O162" s="69">
        <f t="shared" si="15"/>
        <v>12</v>
      </c>
      <c r="P162" s="69">
        <f t="shared" si="16"/>
        <v>0</v>
      </c>
    </row>
    <row r="163" spans="1:16" s="69" customFormat="1" ht="12.75" customHeight="1" x14ac:dyDescent="0.25">
      <c r="A163" s="148"/>
      <c r="B163" s="11" t="s">
        <v>21</v>
      </c>
      <c r="C163" s="11">
        <v>0</v>
      </c>
      <c r="D163" s="11">
        <v>0</v>
      </c>
      <c r="E163" s="11">
        <v>1</v>
      </c>
      <c r="F163" s="11">
        <v>7</v>
      </c>
      <c r="G163" s="11">
        <v>9</v>
      </c>
      <c r="H163" s="11"/>
      <c r="I163" s="12">
        <v>0</v>
      </c>
      <c r="K163" s="151"/>
      <c r="O163" s="69">
        <f t="shared" si="15"/>
        <v>16</v>
      </c>
      <c r="P163" s="69">
        <f t="shared" si="16"/>
        <v>-2</v>
      </c>
    </row>
    <row r="164" spans="1:16" s="69" customFormat="1" ht="12.75" customHeight="1" x14ac:dyDescent="0.25">
      <c r="A164" s="148"/>
      <c r="B164" s="11" t="s">
        <v>23</v>
      </c>
      <c r="C164" s="11">
        <v>0</v>
      </c>
      <c r="D164" s="11">
        <v>0</v>
      </c>
      <c r="E164" s="11">
        <v>1</v>
      </c>
      <c r="F164" s="11">
        <v>5</v>
      </c>
      <c r="G164" s="11">
        <v>8</v>
      </c>
      <c r="H164" s="11"/>
      <c r="I164" s="12">
        <v>0</v>
      </c>
      <c r="K164" s="151"/>
      <c r="O164" s="69">
        <f t="shared" si="15"/>
        <v>13</v>
      </c>
      <c r="P164" s="69">
        <f t="shared" si="16"/>
        <v>-3</v>
      </c>
    </row>
    <row r="165" spans="1:16" s="69" customFormat="1" ht="12.75" customHeight="1" x14ac:dyDescent="0.25">
      <c r="A165" s="148"/>
      <c r="B165" s="11" t="s">
        <v>24</v>
      </c>
      <c r="C165" s="11">
        <v>0</v>
      </c>
      <c r="D165" s="11">
        <v>0</v>
      </c>
      <c r="E165" s="11">
        <v>1</v>
      </c>
      <c r="F165" s="11">
        <v>6</v>
      </c>
      <c r="G165" s="11">
        <v>7</v>
      </c>
      <c r="H165" s="11"/>
      <c r="I165" s="12">
        <v>0</v>
      </c>
      <c r="K165" s="151"/>
      <c r="O165" s="69">
        <f t="shared" si="15"/>
        <v>13</v>
      </c>
      <c r="P165" s="69">
        <f t="shared" si="16"/>
        <v>-1</v>
      </c>
    </row>
    <row r="166" spans="1:16" s="69" customFormat="1" ht="12.75" customHeight="1" x14ac:dyDescent="0.25">
      <c r="A166" s="148"/>
      <c r="B166" s="11" t="s">
        <v>26</v>
      </c>
      <c r="C166" s="11">
        <v>0</v>
      </c>
      <c r="D166" s="11">
        <v>1</v>
      </c>
      <c r="E166" s="11">
        <v>0</v>
      </c>
      <c r="F166" s="11">
        <v>8</v>
      </c>
      <c r="G166" s="11">
        <v>8</v>
      </c>
      <c r="H166" s="11"/>
      <c r="I166" s="12">
        <v>1</v>
      </c>
      <c r="K166" s="151"/>
      <c r="O166" s="69">
        <f t="shared" si="15"/>
        <v>16</v>
      </c>
      <c r="P166" s="69">
        <f t="shared" si="16"/>
        <v>0</v>
      </c>
    </row>
    <row r="167" spans="1:16" s="69" customFormat="1" ht="12.75" customHeight="1" x14ac:dyDescent="0.25">
      <c r="A167" s="148"/>
      <c r="B167" s="11" t="s">
        <v>28</v>
      </c>
      <c r="C167" s="11">
        <v>0</v>
      </c>
      <c r="D167" s="11">
        <v>0</v>
      </c>
      <c r="E167" s="11">
        <v>1</v>
      </c>
      <c r="F167" s="11">
        <v>8</v>
      </c>
      <c r="G167" s="11">
        <v>9</v>
      </c>
      <c r="H167" s="11"/>
      <c r="I167" s="12">
        <v>0</v>
      </c>
      <c r="K167" s="151"/>
      <c r="O167" s="69">
        <f t="shared" si="15"/>
        <v>17</v>
      </c>
      <c r="P167" s="69">
        <f t="shared" si="16"/>
        <v>-1</v>
      </c>
    </row>
    <row r="168" spans="1:16" s="69" customFormat="1" ht="12.75" customHeight="1" x14ac:dyDescent="0.25">
      <c r="A168" s="148"/>
      <c r="B168" s="11" t="s">
        <v>30</v>
      </c>
      <c r="C168" s="11">
        <v>0</v>
      </c>
      <c r="D168" s="11">
        <v>0</v>
      </c>
      <c r="E168" s="11">
        <v>1</v>
      </c>
      <c r="F168" s="11">
        <v>8</v>
      </c>
      <c r="G168" s="11">
        <v>12</v>
      </c>
      <c r="H168" s="11"/>
      <c r="I168" s="12">
        <v>0</v>
      </c>
      <c r="K168" s="151"/>
      <c r="O168" s="69">
        <f t="shared" si="15"/>
        <v>20</v>
      </c>
      <c r="P168" s="69">
        <f t="shared" si="16"/>
        <v>-4</v>
      </c>
    </row>
    <row r="169" spans="1:16" s="69" customFormat="1" ht="12.75" customHeight="1" x14ac:dyDescent="0.25">
      <c r="A169" s="148"/>
      <c r="B169" s="11" t="s">
        <v>32</v>
      </c>
      <c r="C169" s="11">
        <v>1</v>
      </c>
      <c r="D169" s="11">
        <v>0</v>
      </c>
      <c r="E169" s="11">
        <v>0</v>
      </c>
      <c r="F169" s="11">
        <v>7</v>
      </c>
      <c r="G169" s="11">
        <v>6</v>
      </c>
      <c r="H169" s="11"/>
      <c r="I169" s="12">
        <v>3</v>
      </c>
      <c r="K169" s="151"/>
      <c r="O169" s="69">
        <f t="shared" si="15"/>
        <v>13</v>
      </c>
      <c r="P169" s="69">
        <f t="shared" si="16"/>
        <v>1</v>
      </c>
    </row>
    <row r="170" spans="1:16" s="69" customFormat="1" ht="12.75" customHeight="1" x14ac:dyDescent="0.25">
      <c r="A170" s="148"/>
      <c r="B170" s="11" t="s">
        <v>34</v>
      </c>
      <c r="C170" s="57">
        <v>0</v>
      </c>
      <c r="D170" s="57">
        <v>0</v>
      </c>
      <c r="E170" s="57">
        <v>1</v>
      </c>
      <c r="F170" s="57">
        <v>0</v>
      </c>
      <c r="G170" s="57">
        <v>2</v>
      </c>
      <c r="H170" s="57"/>
      <c r="I170" s="62">
        <v>0</v>
      </c>
      <c r="K170" s="151"/>
      <c r="L170" s="91" t="s">
        <v>61</v>
      </c>
      <c r="O170" s="69">
        <f t="shared" si="15"/>
        <v>2</v>
      </c>
      <c r="P170" s="69">
        <f t="shared" si="16"/>
        <v>-2</v>
      </c>
    </row>
    <row r="171" spans="1:16" s="69" customFormat="1" ht="12.75" customHeight="1" thickBot="1" x14ac:dyDescent="0.3">
      <c r="A171" s="149"/>
      <c r="B171" s="17" t="s">
        <v>39</v>
      </c>
      <c r="C171" s="17">
        <f>SUM(C159:C170)</f>
        <v>2</v>
      </c>
      <c r="D171" s="17">
        <f>SUM(D159:D170)</f>
        <v>3</v>
      </c>
      <c r="E171" s="17">
        <f>SUM(E159:E170)</f>
        <v>7</v>
      </c>
      <c r="F171" s="17">
        <f>SUM(F159:F170)</f>
        <v>77</v>
      </c>
      <c r="G171" s="17">
        <f>SUM(G159:G170)</f>
        <v>90</v>
      </c>
      <c r="H171" s="17">
        <f>SUM(F171-G171)</f>
        <v>-13</v>
      </c>
      <c r="I171" s="26">
        <f>SUM(I159:I170)</f>
        <v>9</v>
      </c>
      <c r="J171" s="18">
        <f>I171</f>
        <v>9</v>
      </c>
      <c r="K171" s="152"/>
      <c r="M171" s="69">
        <f>SUM(F171:G171)</f>
        <v>167</v>
      </c>
      <c r="N171" s="69">
        <f>SUM(I171)</f>
        <v>9</v>
      </c>
    </row>
    <row r="172" spans="1:16" s="69" customFormat="1" ht="12.75" customHeight="1" thickBot="1" x14ac:dyDescent="0.3">
      <c r="A172" s="197"/>
      <c r="B172" s="197"/>
      <c r="C172" s="197"/>
      <c r="D172" s="197"/>
      <c r="E172" s="197"/>
      <c r="F172" s="197"/>
      <c r="G172" s="197"/>
      <c r="H172" s="197"/>
      <c r="I172" s="197"/>
    </row>
    <row r="173" spans="1:16" s="69" customFormat="1" ht="12.75" customHeight="1" x14ac:dyDescent="0.25">
      <c r="A173" s="147" t="s">
        <v>16</v>
      </c>
      <c r="B173" s="7" t="s">
        <v>13</v>
      </c>
      <c r="C173" s="7">
        <v>0</v>
      </c>
      <c r="D173" s="7">
        <v>1</v>
      </c>
      <c r="E173" s="7">
        <v>0</v>
      </c>
      <c r="F173" s="7">
        <v>7</v>
      </c>
      <c r="G173" s="7">
        <v>7</v>
      </c>
      <c r="H173" s="7"/>
      <c r="I173" s="8">
        <v>1</v>
      </c>
      <c r="K173" s="150">
        <f>RANK(J185,J:J,0)</f>
        <v>10</v>
      </c>
      <c r="O173" s="69">
        <f t="shared" si="15"/>
        <v>14</v>
      </c>
      <c r="P173" s="69">
        <f t="shared" si="16"/>
        <v>0</v>
      </c>
    </row>
    <row r="174" spans="1:16" s="69" customFormat="1" ht="12.75" customHeight="1" x14ac:dyDescent="0.25">
      <c r="A174" s="148"/>
      <c r="B174" s="9" t="s">
        <v>15</v>
      </c>
      <c r="C174" s="9">
        <v>0</v>
      </c>
      <c r="D174" s="9">
        <v>0</v>
      </c>
      <c r="E174" s="9">
        <v>1</v>
      </c>
      <c r="F174" s="9">
        <v>7</v>
      </c>
      <c r="G174" s="9">
        <v>8</v>
      </c>
      <c r="H174" s="9"/>
      <c r="I174" s="10">
        <v>0</v>
      </c>
      <c r="K174" s="151"/>
      <c r="O174" s="69">
        <f t="shared" si="15"/>
        <v>15</v>
      </c>
      <c r="P174" s="69">
        <f t="shared" si="16"/>
        <v>-1</v>
      </c>
    </row>
    <row r="175" spans="1:16" s="69" customFormat="1" ht="12.75" customHeight="1" x14ac:dyDescent="0.25">
      <c r="A175" s="148"/>
      <c r="B175" s="11" t="s">
        <v>17</v>
      </c>
      <c r="C175" s="11">
        <v>0</v>
      </c>
      <c r="D175" s="11">
        <v>1</v>
      </c>
      <c r="E175" s="11">
        <v>0</v>
      </c>
      <c r="F175" s="11">
        <v>8</v>
      </c>
      <c r="G175" s="11">
        <v>8</v>
      </c>
      <c r="H175" s="11"/>
      <c r="I175" s="12">
        <v>1</v>
      </c>
      <c r="K175" s="151"/>
      <c r="O175" s="69">
        <f t="shared" si="15"/>
        <v>16</v>
      </c>
      <c r="P175" s="69">
        <f t="shared" si="16"/>
        <v>0</v>
      </c>
    </row>
    <row r="176" spans="1:16" s="69" customFormat="1" ht="12.75" customHeight="1" x14ac:dyDescent="0.25">
      <c r="A176" s="148"/>
      <c r="B176" s="11" t="s">
        <v>19</v>
      </c>
      <c r="C176" s="11">
        <v>0</v>
      </c>
      <c r="D176" s="11">
        <v>1</v>
      </c>
      <c r="E176" s="11">
        <v>0</v>
      </c>
      <c r="F176" s="11">
        <v>7</v>
      </c>
      <c r="G176" s="11">
        <v>7</v>
      </c>
      <c r="H176" s="11"/>
      <c r="I176" s="12">
        <v>1</v>
      </c>
      <c r="K176" s="151"/>
      <c r="O176" s="69">
        <f t="shared" si="15"/>
        <v>14</v>
      </c>
      <c r="P176" s="69">
        <f t="shared" si="16"/>
        <v>0</v>
      </c>
    </row>
    <row r="177" spans="1:16" s="69" customFormat="1" ht="12.75" customHeight="1" x14ac:dyDescent="0.25">
      <c r="A177" s="148"/>
      <c r="B177" s="11" t="s">
        <v>21</v>
      </c>
      <c r="C177" s="11">
        <v>0</v>
      </c>
      <c r="D177" s="11">
        <v>0</v>
      </c>
      <c r="E177" s="11">
        <v>1</v>
      </c>
      <c r="F177" s="11">
        <v>7</v>
      </c>
      <c r="G177" s="11">
        <v>8</v>
      </c>
      <c r="H177" s="11"/>
      <c r="I177" s="12">
        <v>0</v>
      </c>
      <c r="K177" s="151"/>
      <c r="O177" s="69">
        <f t="shared" si="15"/>
        <v>15</v>
      </c>
      <c r="P177" s="69">
        <f t="shared" si="16"/>
        <v>-1</v>
      </c>
    </row>
    <row r="178" spans="1:16" s="69" customFormat="1" ht="12.75" customHeight="1" x14ac:dyDescent="0.25">
      <c r="A178" s="148"/>
      <c r="B178" s="11" t="s">
        <v>23</v>
      </c>
      <c r="C178" s="11">
        <v>0</v>
      </c>
      <c r="D178" s="11">
        <v>1</v>
      </c>
      <c r="E178" s="11">
        <v>0</v>
      </c>
      <c r="F178" s="11">
        <v>9</v>
      </c>
      <c r="G178" s="11">
        <v>9</v>
      </c>
      <c r="H178" s="11"/>
      <c r="I178" s="12">
        <v>1</v>
      </c>
      <c r="K178" s="151"/>
      <c r="O178" s="69">
        <f t="shared" si="15"/>
        <v>18</v>
      </c>
      <c r="P178" s="69">
        <f t="shared" si="16"/>
        <v>0</v>
      </c>
    </row>
    <row r="179" spans="1:16" s="69" customFormat="1" ht="12.75" customHeight="1" x14ac:dyDescent="0.25">
      <c r="A179" s="148"/>
      <c r="B179" s="11" t="s">
        <v>24</v>
      </c>
      <c r="C179" s="11">
        <v>1</v>
      </c>
      <c r="D179" s="11">
        <v>0</v>
      </c>
      <c r="E179" s="11">
        <v>0</v>
      </c>
      <c r="F179" s="11">
        <v>9</v>
      </c>
      <c r="G179" s="11">
        <v>8</v>
      </c>
      <c r="H179" s="11"/>
      <c r="I179" s="12">
        <v>3</v>
      </c>
      <c r="K179" s="151"/>
      <c r="O179" s="69">
        <f t="shared" si="15"/>
        <v>17</v>
      </c>
      <c r="P179" s="69">
        <f t="shared" si="16"/>
        <v>1</v>
      </c>
    </row>
    <row r="180" spans="1:16" s="69" customFormat="1" ht="12.75" customHeight="1" x14ac:dyDescent="0.25">
      <c r="A180" s="148"/>
      <c r="B180" s="11" t="s">
        <v>26</v>
      </c>
      <c r="C180" s="11">
        <v>0</v>
      </c>
      <c r="D180" s="11">
        <v>0</v>
      </c>
      <c r="E180" s="11">
        <v>1</v>
      </c>
      <c r="F180" s="11">
        <v>8</v>
      </c>
      <c r="G180" s="11">
        <v>9</v>
      </c>
      <c r="H180" s="11"/>
      <c r="I180" s="12">
        <v>0</v>
      </c>
      <c r="K180" s="151"/>
      <c r="O180" s="69">
        <f t="shared" si="15"/>
        <v>17</v>
      </c>
      <c r="P180" s="69">
        <f t="shared" si="16"/>
        <v>-1</v>
      </c>
    </row>
    <row r="181" spans="1:16" s="69" customFormat="1" ht="12.75" customHeight="1" x14ac:dyDescent="0.25">
      <c r="A181" s="148"/>
      <c r="B181" s="11" t="s">
        <v>28</v>
      </c>
      <c r="C181" s="11">
        <v>0</v>
      </c>
      <c r="D181" s="11">
        <v>0</v>
      </c>
      <c r="E181" s="11">
        <v>1</v>
      </c>
      <c r="F181" s="11">
        <v>6</v>
      </c>
      <c r="G181" s="11">
        <v>9</v>
      </c>
      <c r="H181" s="11"/>
      <c r="I181" s="12">
        <v>0</v>
      </c>
      <c r="K181" s="151"/>
      <c r="O181" s="69">
        <f t="shared" si="15"/>
        <v>15</v>
      </c>
      <c r="P181" s="69">
        <f t="shared" si="16"/>
        <v>-3</v>
      </c>
    </row>
    <row r="182" spans="1:16" s="69" customFormat="1" ht="12.75" customHeight="1" x14ac:dyDescent="0.25">
      <c r="A182" s="148"/>
      <c r="B182" s="11" t="s">
        <v>30</v>
      </c>
      <c r="C182" s="11">
        <v>0</v>
      </c>
      <c r="D182" s="11">
        <v>1</v>
      </c>
      <c r="E182" s="11">
        <v>0</v>
      </c>
      <c r="F182" s="11">
        <v>8</v>
      </c>
      <c r="G182" s="11">
        <v>8</v>
      </c>
      <c r="H182" s="11"/>
      <c r="I182" s="12">
        <v>1</v>
      </c>
      <c r="K182" s="151"/>
      <c r="O182" s="69">
        <f t="shared" si="15"/>
        <v>16</v>
      </c>
      <c r="P182" s="69">
        <f t="shared" si="16"/>
        <v>0</v>
      </c>
    </row>
    <row r="183" spans="1:16" s="69" customFormat="1" ht="12.75" customHeight="1" x14ac:dyDescent="0.25">
      <c r="A183" s="148"/>
      <c r="B183" s="11" t="s">
        <v>32</v>
      </c>
      <c r="C183" s="11">
        <v>1</v>
      </c>
      <c r="D183" s="11">
        <v>0</v>
      </c>
      <c r="E183" s="11">
        <v>0</v>
      </c>
      <c r="F183" s="11">
        <v>8</v>
      </c>
      <c r="G183" s="11">
        <v>3</v>
      </c>
      <c r="H183" s="11"/>
      <c r="I183" s="12">
        <v>3</v>
      </c>
      <c r="K183" s="151"/>
      <c r="O183" s="69">
        <f t="shared" si="15"/>
        <v>11</v>
      </c>
      <c r="P183" s="69">
        <f t="shared" si="16"/>
        <v>5</v>
      </c>
    </row>
    <row r="184" spans="1:16" s="69" customFormat="1" ht="12.75" customHeight="1" x14ac:dyDescent="0.25">
      <c r="A184" s="148"/>
      <c r="B184" s="11" t="s">
        <v>34</v>
      </c>
      <c r="C184" s="11">
        <v>0</v>
      </c>
      <c r="D184" s="11">
        <v>0</v>
      </c>
      <c r="E184" s="11">
        <v>1</v>
      </c>
      <c r="F184" s="11">
        <v>7</v>
      </c>
      <c r="G184" s="11">
        <v>9</v>
      </c>
      <c r="H184" s="11"/>
      <c r="I184" s="12">
        <v>0</v>
      </c>
      <c r="K184" s="151"/>
      <c r="O184" s="69">
        <f t="shared" si="15"/>
        <v>16</v>
      </c>
      <c r="P184" s="69">
        <f t="shared" si="16"/>
        <v>-2</v>
      </c>
    </row>
    <row r="185" spans="1:16" s="69" customFormat="1" ht="12.75" customHeight="1" thickBot="1" x14ac:dyDescent="0.3">
      <c r="A185" s="149"/>
      <c r="B185" s="17" t="s">
        <v>39</v>
      </c>
      <c r="C185" s="17">
        <f>SUM(C173:C184)</f>
        <v>2</v>
      </c>
      <c r="D185" s="17">
        <f>SUM(D173:D184)</f>
        <v>5</v>
      </c>
      <c r="E185" s="17">
        <f>SUM(E173:E184)</f>
        <v>5</v>
      </c>
      <c r="F185" s="17">
        <f>SUM(F173:F184)</f>
        <v>91</v>
      </c>
      <c r="G185" s="17">
        <f>SUM(G173:G184)</f>
        <v>93</v>
      </c>
      <c r="H185" s="17">
        <f>SUM(F185-G185)</f>
        <v>-2</v>
      </c>
      <c r="I185" s="26">
        <f>SUM(I173:I184)</f>
        <v>11</v>
      </c>
      <c r="J185" s="18">
        <f>I185</f>
        <v>11</v>
      </c>
      <c r="K185" s="152"/>
      <c r="M185" s="69">
        <f>SUM(F185:G185)</f>
        <v>184</v>
      </c>
      <c r="N185" s="69">
        <f>SUM(I185)</f>
        <v>11</v>
      </c>
    </row>
    <row r="186" spans="1:16" s="69" customFormat="1" ht="12.75" customHeight="1" thickBot="1" x14ac:dyDescent="0.3">
      <c r="A186" s="198"/>
      <c r="B186" s="198"/>
      <c r="C186" s="198"/>
      <c r="D186" s="198"/>
      <c r="E186" s="198"/>
      <c r="F186" s="198"/>
      <c r="G186" s="198"/>
      <c r="H186" s="198"/>
      <c r="I186" s="198"/>
    </row>
    <row r="187" spans="1:16" s="69" customFormat="1" ht="12.75" customHeight="1" thickBot="1" x14ac:dyDescent="0.3">
      <c r="A187" s="92" t="b">
        <f>AND(C188,D188,E188,F188,G188,H188,I188)</f>
        <v>1</v>
      </c>
      <c r="B187" s="6" t="s">
        <v>39</v>
      </c>
      <c r="C187" s="93">
        <f>SUM(C17+C31+C45+C59+C73+C87+C101+C115+C129+C143+C157+C171+C185)</f>
        <v>54</v>
      </c>
      <c r="D187" s="93">
        <f>SUM(D17+D31+D45+D59+D73+D87+D101+D115+D129+D143+D157+D171+D185)</f>
        <v>32</v>
      </c>
      <c r="E187" s="93">
        <f>SUM(E17+E31+E45+E59+E73+E87+E101+E115+E129+E143+E157+E171+E185)</f>
        <v>70</v>
      </c>
      <c r="F187" s="93">
        <f>SUM(F17+F31+F45+F59+F73+F87+F101+F115+F129+F143+F157+F171+F185)</f>
        <v>1065</v>
      </c>
      <c r="G187" s="93">
        <f>SUM(G17+G31+G45+G59+G73+G87+G101+G115+G129+G143+G157+G171+G185)</f>
        <v>1120</v>
      </c>
      <c r="H187" s="93">
        <f>SUM(F187-G187)</f>
        <v>-55</v>
      </c>
      <c r="I187" s="94">
        <f>SUM(I17+I31+I45+I59+I73+I87+I101+I115+I129+I143+I157+I171+I185)</f>
        <v>194</v>
      </c>
    </row>
    <row r="188" spans="1:16" s="69" customFormat="1" ht="12.75" hidden="1" customHeight="1" x14ac:dyDescent="0.25">
      <c r="C188" s="90" t="b">
        <f>EXACT(C187,[1]Ewige!$D$60)</f>
        <v>1</v>
      </c>
      <c r="D188" s="90" t="b">
        <f>EXACT(D187,[1]Ewige!$E$60)</f>
        <v>1</v>
      </c>
      <c r="E188" s="90" t="b">
        <f>EXACT(E187,[1]Ewige!$F$60)</f>
        <v>1</v>
      </c>
      <c r="F188" s="90" t="b">
        <f>EXACT(F187,[1]Ewige!$G$60)</f>
        <v>1</v>
      </c>
      <c r="G188" s="90" t="b">
        <f>EXACT(G187,[1]Ewige!$H$60)</f>
        <v>1</v>
      </c>
      <c r="H188" s="90" t="b">
        <f>EXACT(H187,[1]Ewige!$I$60)</f>
        <v>1</v>
      </c>
      <c r="I188" s="90" t="b">
        <f>EXACT(I187,[1]Ewige!$J$60)</f>
        <v>1</v>
      </c>
    </row>
    <row r="189" spans="1:16" s="69" customFormat="1" ht="12.75" customHeight="1" thickBot="1" x14ac:dyDescent="0.3"/>
    <row r="190" spans="1:16" s="69" customFormat="1" ht="12.75" customHeight="1" x14ac:dyDescent="0.25">
      <c r="A190" s="199" t="s">
        <v>41</v>
      </c>
      <c r="B190" s="200"/>
      <c r="C190" s="200"/>
      <c r="D190" s="95">
        <f>MAX(N4:N185)</f>
        <v>25</v>
      </c>
      <c r="E190" s="96" t="s">
        <v>10</v>
      </c>
      <c r="F190" s="97" t="s">
        <v>65</v>
      </c>
    </row>
    <row r="191" spans="1:16" s="69" customFormat="1" ht="12.75" customHeight="1" x14ac:dyDescent="0.25">
      <c r="A191" s="190" t="s">
        <v>42</v>
      </c>
      <c r="B191" s="191"/>
      <c r="C191" s="191"/>
      <c r="D191" s="98">
        <f>MAX(M4:M185)</f>
        <v>184</v>
      </c>
      <c r="E191" s="99" t="s">
        <v>43</v>
      </c>
      <c r="F191" s="100"/>
    </row>
    <row r="192" spans="1:16" s="69" customFormat="1" ht="12.75" customHeight="1" x14ac:dyDescent="0.25">
      <c r="A192" s="190" t="s">
        <v>44</v>
      </c>
      <c r="B192" s="191"/>
      <c r="C192" s="191"/>
      <c r="D192" s="98">
        <f>MIN(M4:M185)</f>
        <v>139</v>
      </c>
      <c r="E192" s="99" t="s">
        <v>43</v>
      </c>
      <c r="F192" s="100"/>
    </row>
    <row r="193" spans="1:19" s="69" customFormat="1" ht="12.75" customHeight="1" x14ac:dyDescent="0.25">
      <c r="A193" s="192" t="s">
        <v>45</v>
      </c>
      <c r="B193" s="193"/>
      <c r="C193" s="194"/>
      <c r="D193" s="98">
        <f>MAX(P5:P179)</f>
        <v>4</v>
      </c>
      <c r="E193" s="99" t="s">
        <v>43</v>
      </c>
      <c r="F193" s="100"/>
    </row>
    <row r="194" spans="1:19" s="69" customFormat="1" ht="12.75" customHeight="1" x14ac:dyDescent="0.25">
      <c r="A194" s="190" t="s">
        <v>46</v>
      </c>
      <c r="B194" s="191"/>
      <c r="C194" s="191"/>
      <c r="D194" s="98">
        <f>MAX(O4:O185)</f>
        <v>21</v>
      </c>
      <c r="E194" s="99" t="s">
        <v>43</v>
      </c>
      <c r="F194" s="100"/>
    </row>
    <row r="195" spans="1:19" s="69" customFormat="1" ht="12.75" customHeight="1" x14ac:dyDescent="0.25">
      <c r="A195" s="195" t="s">
        <v>47</v>
      </c>
      <c r="B195" s="196"/>
      <c r="C195" s="196"/>
      <c r="D195" s="101">
        <f>MIN(O4:O185)</f>
        <v>2</v>
      </c>
      <c r="E195" s="102" t="s">
        <v>43</v>
      </c>
      <c r="F195" s="103"/>
    </row>
    <row r="196" spans="1:19" s="69" customFormat="1" ht="12.75" customHeight="1" x14ac:dyDescent="0.25">
      <c r="A196" s="195" t="s">
        <v>48</v>
      </c>
      <c r="B196" s="196"/>
      <c r="C196" s="196"/>
      <c r="D196" s="104">
        <f>SUM(F187/(C187+D187+E187))</f>
        <v>6.8269230769230766</v>
      </c>
      <c r="E196" s="102" t="s">
        <v>43</v>
      </c>
      <c r="F196" s="103"/>
    </row>
    <row r="197" spans="1:19" s="69" customFormat="1" ht="12.75" customHeight="1" x14ac:dyDescent="0.25">
      <c r="A197" s="190" t="s">
        <v>49</v>
      </c>
      <c r="B197" s="191"/>
      <c r="C197" s="191"/>
      <c r="D197" s="98">
        <f>LOOKUP(2,1/(LEN(SUBSTITUTE(A202&amp;Q202,REPT(L202&amp;Q202,ROW($1:$1073)),)) &lt; LEN(A202&amp;Q202)),ROW($1:$1073))</f>
        <v>3</v>
      </c>
      <c r="E197" s="99" t="s">
        <v>50</v>
      </c>
      <c r="F197" s="105"/>
    </row>
    <row r="198" spans="1:19" s="69" customFormat="1" ht="12.75" customHeight="1" x14ac:dyDescent="0.25">
      <c r="A198" s="195" t="s">
        <v>51</v>
      </c>
      <c r="B198" s="196"/>
      <c r="C198" s="196"/>
      <c r="D198" s="101">
        <f>LOOKUP(2,1/(LEN(SUBSTITUTE(A202&amp;Q202,REPT(L203&amp;Q202,ROW($1:$1073)),)) &lt; LEN(A202&amp;Q202)),ROW($1:$1073))</f>
        <v>6</v>
      </c>
      <c r="E198" s="102" t="s">
        <v>50</v>
      </c>
      <c r="F198" s="106"/>
    </row>
    <row r="199" spans="1:19" s="69" customFormat="1" ht="12.75" customHeight="1" x14ac:dyDescent="0.25">
      <c r="A199" s="190" t="s">
        <v>52</v>
      </c>
      <c r="B199" s="191"/>
      <c r="C199" s="191"/>
      <c r="D199" s="101">
        <f>LOOKUP(2,1/(LEN(SUBSTITUTE(A205&amp;Q205,REPT(L205&amp;Q205,ROW($1:$1073)),)) &lt; LEN(A205&amp;Q205)),ROW($1:$1073))</f>
        <v>7</v>
      </c>
      <c r="E199" s="99" t="s">
        <v>50</v>
      </c>
      <c r="F199" s="107"/>
    </row>
    <row r="200" spans="1:19" s="69" customFormat="1" ht="12.75" customHeight="1" thickBot="1" x14ac:dyDescent="0.3">
      <c r="A200" s="203" t="s">
        <v>53</v>
      </c>
      <c r="B200" s="204"/>
      <c r="C200" s="204"/>
      <c r="D200" s="66">
        <f>LOOKUP(2,1/(LEN(SUBSTITUTE(A208&amp;Q208,REPT(L208&amp;Q208,ROW($1:$1073)),)) &lt; LEN(A208&amp;Q208)),ROW($1:$1073))</f>
        <v>9</v>
      </c>
      <c r="E200" s="67" t="s">
        <v>50</v>
      </c>
      <c r="F200" s="68"/>
    </row>
    <row r="201" spans="1:19" ht="11.25" customHeight="1" x14ac:dyDescent="0.25"/>
    <row r="202" spans="1:19" ht="39.950000000000003" hidden="1" customHeight="1" x14ac:dyDescent="0.25">
      <c r="A202" s="166" t="s">
        <v>66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8"/>
      <c r="L202" s="50" t="s">
        <v>54</v>
      </c>
      <c r="M202" s="50"/>
      <c r="N202" s="50"/>
      <c r="O202" s="50"/>
      <c r="P202" s="50"/>
      <c r="Q202" s="51" t="s">
        <v>55</v>
      </c>
      <c r="R202" s="212" t="s">
        <v>67</v>
      </c>
      <c r="S202" s="213"/>
    </row>
    <row r="203" spans="1:19" ht="39.950000000000003" hidden="1" customHeight="1" thickBot="1" x14ac:dyDescent="0.3">
      <c r="A203" s="169"/>
      <c r="B203" s="170"/>
      <c r="C203" s="170"/>
      <c r="D203" s="170"/>
      <c r="E203" s="170"/>
      <c r="F203" s="170"/>
      <c r="G203" s="170"/>
      <c r="H203" s="170"/>
      <c r="I203" s="170"/>
      <c r="J203" s="170"/>
      <c r="K203" s="171"/>
      <c r="L203" s="53" t="s">
        <v>56</v>
      </c>
      <c r="M203" s="53"/>
      <c r="N203" s="53"/>
      <c r="O203" s="53"/>
      <c r="P203" s="53"/>
      <c r="Q203" s="54" t="s">
        <v>55</v>
      </c>
    </row>
    <row r="204" spans="1:19" ht="39.950000000000003" hidden="1" customHeight="1" thickBot="1" x14ac:dyDescent="0.3"/>
    <row r="205" spans="1:19" ht="39.950000000000003" hidden="1" customHeight="1" x14ac:dyDescent="0.25">
      <c r="A205" s="166" t="s">
        <v>68</v>
      </c>
      <c r="B205" s="167"/>
      <c r="C205" s="167"/>
      <c r="D205" s="167"/>
      <c r="E205" s="167"/>
      <c r="F205" s="167"/>
      <c r="G205" s="167"/>
      <c r="H205" s="167"/>
      <c r="I205" s="167"/>
      <c r="J205" s="167"/>
      <c r="K205" s="168"/>
      <c r="L205" s="50" t="s">
        <v>57</v>
      </c>
      <c r="M205" s="50"/>
      <c r="N205" s="50"/>
      <c r="O205" s="50"/>
      <c r="P205" s="50"/>
      <c r="Q205" s="51" t="s">
        <v>55</v>
      </c>
    </row>
    <row r="206" spans="1:19" ht="39.950000000000003" hidden="1" customHeight="1" thickBot="1" x14ac:dyDescent="0.3">
      <c r="A206" s="169"/>
      <c r="B206" s="170"/>
      <c r="C206" s="170"/>
      <c r="D206" s="170"/>
      <c r="E206" s="170"/>
      <c r="F206" s="170"/>
      <c r="G206" s="170"/>
      <c r="H206" s="170"/>
      <c r="I206" s="170"/>
      <c r="J206" s="170"/>
      <c r="K206" s="171"/>
      <c r="L206" s="53"/>
      <c r="M206" s="53"/>
      <c r="N206" s="53"/>
      <c r="O206" s="53"/>
      <c r="P206" s="53"/>
      <c r="Q206" s="54"/>
    </row>
    <row r="207" spans="1:19" ht="39.950000000000003" hidden="1" customHeight="1" thickBot="1" x14ac:dyDescent="0.3"/>
    <row r="208" spans="1:19" ht="39.950000000000003" hidden="1" customHeight="1" x14ac:dyDescent="0.25">
      <c r="A208" s="166" t="s">
        <v>69</v>
      </c>
      <c r="B208" s="167"/>
      <c r="C208" s="167"/>
      <c r="D208" s="167"/>
      <c r="E208" s="167"/>
      <c r="F208" s="167"/>
      <c r="G208" s="167"/>
      <c r="H208" s="167"/>
      <c r="I208" s="167"/>
      <c r="J208" s="167"/>
      <c r="K208" s="168"/>
      <c r="L208" s="50" t="s">
        <v>58</v>
      </c>
      <c r="M208" s="50"/>
      <c r="N208" s="50"/>
      <c r="O208" s="50"/>
      <c r="P208" s="50"/>
      <c r="Q208" s="51" t="s">
        <v>55</v>
      </c>
    </row>
    <row r="209" spans="1:17" ht="39.950000000000003" hidden="1" customHeight="1" thickBot="1" x14ac:dyDescent="0.3">
      <c r="A209" s="169"/>
      <c r="B209" s="170"/>
      <c r="C209" s="170"/>
      <c r="D209" s="170"/>
      <c r="E209" s="170"/>
      <c r="F209" s="170"/>
      <c r="G209" s="170"/>
      <c r="H209" s="170"/>
      <c r="I209" s="170"/>
      <c r="J209" s="170"/>
      <c r="K209" s="171"/>
      <c r="L209" s="53"/>
      <c r="M209" s="53"/>
      <c r="N209" s="53"/>
      <c r="O209" s="53"/>
      <c r="P209" s="53"/>
      <c r="Q209" s="54"/>
    </row>
  </sheetData>
  <mergeCells count="56">
    <mergeCell ref="A47:A59"/>
    <mergeCell ref="K47:K59"/>
    <mergeCell ref="A1:K1"/>
    <mergeCell ref="R1:Z1"/>
    <mergeCell ref="A4:I4"/>
    <mergeCell ref="A5:A17"/>
    <mergeCell ref="K5:K17"/>
    <mergeCell ref="A18:I18"/>
    <mergeCell ref="A19:A31"/>
    <mergeCell ref="K19:K31"/>
    <mergeCell ref="A32:I32"/>
    <mergeCell ref="A33:A45"/>
    <mergeCell ref="K33:K45"/>
    <mergeCell ref="A60:I60"/>
    <mergeCell ref="A61:A73"/>
    <mergeCell ref="K61:K73"/>
    <mergeCell ref="A74:I74"/>
    <mergeCell ref="A75:A87"/>
    <mergeCell ref="K75:K87"/>
    <mergeCell ref="A88:I88"/>
    <mergeCell ref="A89:A101"/>
    <mergeCell ref="K89:K101"/>
    <mergeCell ref="A102:I102"/>
    <mergeCell ref="A103:A115"/>
    <mergeCell ref="K103:K115"/>
    <mergeCell ref="A116:I116"/>
    <mergeCell ref="A117:A129"/>
    <mergeCell ref="K117:K129"/>
    <mergeCell ref="A130:I130"/>
    <mergeCell ref="A131:A143"/>
    <mergeCell ref="K131:K143"/>
    <mergeCell ref="A191:C191"/>
    <mergeCell ref="A144:I144"/>
    <mergeCell ref="A145:A157"/>
    <mergeCell ref="K145:K157"/>
    <mergeCell ref="A158:I158"/>
    <mergeCell ref="A159:A171"/>
    <mergeCell ref="K159:K171"/>
    <mergeCell ref="A172:I172"/>
    <mergeCell ref="A173:A185"/>
    <mergeCell ref="K173:K185"/>
    <mergeCell ref="A186:I186"/>
    <mergeCell ref="A190:C190"/>
    <mergeCell ref="R202:S202"/>
    <mergeCell ref="A205:K206"/>
    <mergeCell ref="A192:C192"/>
    <mergeCell ref="A193:C193"/>
    <mergeCell ref="A194:C194"/>
    <mergeCell ref="A195:C195"/>
    <mergeCell ref="A196:C196"/>
    <mergeCell ref="A197:C197"/>
    <mergeCell ref="A208:K209"/>
    <mergeCell ref="A198:C198"/>
    <mergeCell ref="A199:C199"/>
    <mergeCell ref="A200:C200"/>
    <mergeCell ref="A202:K203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11"/>
  <sheetViews>
    <sheetView workbookViewId="0">
      <selection activeCell="Q24" sqref="Q24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1</v>
      </c>
      <c r="E5" s="7">
        <v>0</v>
      </c>
      <c r="F5" s="7">
        <v>8</v>
      </c>
      <c r="G5" s="7">
        <v>8</v>
      </c>
      <c r="H5" s="7"/>
      <c r="I5" s="8">
        <v>1</v>
      </c>
      <c r="K5" s="150">
        <f>RANK(J25,J:J,0)</f>
        <v>8</v>
      </c>
      <c r="O5" s="69">
        <f>SUM(F5:G5)</f>
        <v>16</v>
      </c>
      <c r="P5" s="69">
        <f>SUM(F5-G5)</f>
        <v>0</v>
      </c>
      <c r="R5" s="71">
        <v>1</v>
      </c>
      <c r="S5" s="72" t="s">
        <v>18</v>
      </c>
      <c r="T5" s="72">
        <f t="shared" ref="T5:Z5" si="0">C96</f>
        <v>8</v>
      </c>
      <c r="U5" s="72">
        <f t="shared" si="0"/>
        <v>1</v>
      </c>
      <c r="V5" s="72">
        <f t="shared" si="0"/>
        <v>11</v>
      </c>
      <c r="W5" s="72">
        <f t="shared" si="0"/>
        <v>122</v>
      </c>
      <c r="X5" s="72">
        <f t="shared" si="0"/>
        <v>133</v>
      </c>
      <c r="Y5" s="72">
        <f t="shared" si="0"/>
        <v>-11</v>
      </c>
      <c r="Z5" s="73">
        <f t="shared" si="0"/>
        <v>25</v>
      </c>
    </row>
    <row r="6" spans="1:26" s="69" customFormat="1" ht="12.75" customHeight="1" x14ac:dyDescent="0.25">
      <c r="A6" s="148"/>
      <c r="B6" s="9" t="s">
        <v>15</v>
      </c>
      <c r="C6" s="9">
        <v>0</v>
      </c>
      <c r="D6" s="9">
        <v>0</v>
      </c>
      <c r="E6" s="9">
        <v>1</v>
      </c>
      <c r="F6" s="9">
        <v>6</v>
      </c>
      <c r="G6" s="9">
        <v>7</v>
      </c>
      <c r="H6" s="9"/>
      <c r="I6" s="10">
        <v>0</v>
      </c>
      <c r="K6" s="151"/>
      <c r="O6" s="69">
        <f t="shared" ref="O6:O167" si="1">SUM(F6:G6)</f>
        <v>13</v>
      </c>
      <c r="P6" s="69">
        <f t="shared" ref="P6:P165" si="2">SUM(F6-G6)</f>
        <v>-1</v>
      </c>
      <c r="R6" s="74">
        <v>2</v>
      </c>
      <c r="S6" s="75" t="s">
        <v>33</v>
      </c>
      <c r="T6" s="75">
        <f t="shared" ref="T6:Z6" si="3">C240</f>
        <v>6</v>
      </c>
      <c r="U6" s="75">
        <f t="shared" si="3"/>
        <v>3</v>
      </c>
      <c r="V6" s="75">
        <f t="shared" si="3"/>
        <v>11</v>
      </c>
      <c r="W6" s="75">
        <f t="shared" si="3"/>
        <v>136</v>
      </c>
      <c r="X6" s="75">
        <f t="shared" si="3"/>
        <v>156</v>
      </c>
      <c r="Y6" s="75">
        <f t="shared" si="3"/>
        <v>-20</v>
      </c>
      <c r="Z6" s="76">
        <f t="shared" si="3"/>
        <v>21</v>
      </c>
    </row>
    <row r="7" spans="1:26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8</v>
      </c>
      <c r="G7" s="11">
        <v>6</v>
      </c>
      <c r="H7" s="11"/>
      <c r="I7" s="12">
        <v>3</v>
      </c>
      <c r="K7" s="151"/>
      <c r="O7" s="69">
        <f t="shared" si="1"/>
        <v>14</v>
      </c>
      <c r="P7" s="69">
        <f t="shared" si="2"/>
        <v>2</v>
      </c>
      <c r="R7" s="74">
        <v>3</v>
      </c>
      <c r="S7" s="75" t="s">
        <v>25</v>
      </c>
      <c r="T7" s="75">
        <f t="shared" ref="T7:Z7" si="4">C218</f>
        <v>6</v>
      </c>
      <c r="U7" s="75">
        <f t="shared" si="4"/>
        <v>3</v>
      </c>
      <c r="V7" s="75">
        <f t="shared" si="4"/>
        <v>10</v>
      </c>
      <c r="W7" s="75">
        <f t="shared" si="4"/>
        <v>114</v>
      </c>
      <c r="X7" s="75">
        <f t="shared" si="4"/>
        <v>143</v>
      </c>
      <c r="Y7" s="75">
        <f t="shared" si="4"/>
        <v>-29</v>
      </c>
      <c r="Z7" s="76">
        <f t="shared" si="4"/>
        <v>21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6</v>
      </c>
      <c r="G8" s="11">
        <v>7</v>
      </c>
      <c r="H8" s="11"/>
      <c r="I8" s="12">
        <v>0</v>
      </c>
      <c r="K8" s="151"/>
      <c r="O8" s="69">
        <f t="shared" si="1"/>
        <v>13</v>
      </c>
      <c r="P8" s="69">
        <f t="shared" si="2"/>
        <v>-1</v>
      </c>
      <c r="R8" s="74">
        <v>4</v>
      </c>
      <c r="S8" s="75" t="s">
        <v>22</v>
      </c>
      <c r="T8" s="75">
        <f t="shared" ref="T8:Z8" si="5">C74</f>
        <v>6</v>
      </c>
      <c r="U8" s="75">
        <f t="shared" si="5"/>
        <v>2</v>
      </c>
      <c r="V8" s="75">
        <f t="shared" si="5"/>
        <v>11</v>
      </c>
      <c r="W8" s="75">
        <f t="shared" si="5"/>
        <v>127</v>
      </c>
      <c r="X8" s="75">
        <f t="shared" si="5"/>
        <v>141</v>
      </c>
      <c r="Y8" s="75">
        <f t="shared" si="5"/>
        <v>-14</v>
      </c>
      <c r="Z8" s="76">
        <f t="shared" si="5"/>
        <v>20</v>
      </c>
    </row>
    <row r="9" spans="1:26" s="69" customFormat="1" ht="12.75" customHeight="1" x14ac:dyDescent="0.25">
      <c r="A9" s="148"/>
      <c r="B9" s="11" t="s">
        <v>21</v>
      </c>
      <c r="C9" s="11">
        <v>0</v>
      </c>
      <c r="D9" s="11">
        <v>0</v>
      </c>
      <c r="E9" s="11">
        <v>1</v>
      </c>
      <c r="F9" s="11">
        <v>6</v>
      </c>
      <c r="G9" s="11">
        <v>8</v>
      </c>
      <c r="H9" s="11"/>
      <c r="I9" s="12">
        <v>0</v>
      </c>
      <c r="K9" s="151"/>
      <c r="O9" s="69">
        <f t="shared" si="1"/>
        <v>14</v>
      </c>
      <c r="P9" s="69">
        <f t="shared" si="2"/>
        <v>-2</v>
      </c>
      <c r="R9" s="74">
        <v>5</v>
      </c>
      <c r="S9" s="75" t="s">
        <v>35</v>
      </c>
      <c r="T9" s="75">
        <f t="shared" ref="T9:Z9" si="6">C262</f>
        <v>5</v>
      </c>
      <c r="U9" s="75">
        <f t="shared" si="6"/>
        <v>2</v>
      </c>
      <c r="V9" s="75">
        <f t="shared" si="6"/>
        <v>13</v>
      </c>
      <c r="W9" s="75">
        <f t="shared" si="6"/>
        <v>122</v>
      </c>
      <c r="X9" s="75">
        <f t="shared" si="6"/>
        <v>138</v>
      </c>
      <c r="Y9" s="75">
        <f t="shared" si="6"/>
        <v>-16</v>
      </c>
      <c r="Z9" s="76">
        <f t="shared" si="6"/>
        <v>17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6</v>
      </c>
      <c r="G10" s="11">
        <v>8</v>
      </c>
      <c r="H10" s="11"/>
      <c r="I10" s="12">
        <v>0</v>
      </c>
      <c r="K10" s="151"/>
      <c r="O10" s="69">
        <f t="shared" si="1"/>
        <v>14</v>
      </c>
      <c r="P10" s="69">
        <f t="shared" si="2"/>
        <v>-2</v>
      </c>
      <c r="R10" s="74">
        <v>6</v>
      </c>
      <c r="S10" s="75" t="s">
        <v>31</v>
      </c>
      <c r="T10" s="75">
        <f t="shared" ref="T10:Z10" si="7">C161</f>
        <v>5</v>
      </c>
      <c r="U10" s="75">
        <f t="shared" si="7"/>
        <v>2</v>
      </c>
      <c r="V10" s="75">
        <f t="shared" si="7"/>
        <v>13</v>
      </c>
      <c r="W10" s="75">
        <f t="shared" si="7"/>
        <v>132</v>
      </c>
      <c r="X10" s="75">
        <f t="shared" si="7"/>
        <v>153</v>
      </c>
      <c r="Y10" s="75">
        <f t="shared" si="7"/>
        <v>-21</v>
      </c>
      <c r="Z10" s="76">
        <f t="shared" si="7"/>
        <v>17</v>
      </c>
    </row>
    <row r="11" spans="1:26" s="69" customFormat="1" ht="12.75" customHeight="1" x14ac:dyDescent="0.25">
      <c r="A11" s="148"/>
      <c r="B11" s="11" t="s">
        <v>24</v>
      </c>
      <c r="C11" s="11">
        <v>0</v>
      </c>
      <c r="D11" s="11">
        <v>0</v>
      </c>
      <c r="E11" s="11">
        <v>1</v>
      </c>
      <c r="F11" s="11">
        <v>6</v>
      </c>
      <c r="G11" s="11">
        <v>9</v>
      </c>
      <c r="H11" s="11"/>
      <c r="I11" s="12">
        <v>0</v>
      </c>
      <c r="K11" s="151"/>
      <c r="O11" s="69">
        <f t="shared" si="1"/>
        <v>15</v>
      </c>
      <c r="P11" s="69">
        <f t="shared" si="2"/>
        <v>-3</v>
      </c>
      <c r="R11" s="74">
        <v>7</v>
      </c>
      <c r="S11" s="75" t="s">
        <v>62</v>
      </c>
      <c r="T11" s="75">
        <f t="shared" ref="T11:Z11" si="8">C139</f>
        <v>5</v>
      </c>
      <c r="U11" s="75">
        <f t="shared" si="8"/>
        <v>2</v>
      </c>
      <c r="V11" s="75">
        <f t="shared" si="8"/>
        <v>12</v>
      </c>
      <c r="W11" s="75">
        <f t="shared" si="8"/>
        <v>121</v>
      </c>
      <c r="X11" s="75">
        <f t="shared" si="8"/>
        <v>147</v>
      </c>
      <c r="Y11" s="75">
        <f t="shared" si="8"/>
        <v>-26</v>
      </c>
      <c r="Z11" s="76">
        <f t="shared" si="8"/>
        <v>17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1</v>
      </c>
      <c r="E12" s="11">
        <v>0</v>
      </c>
      <c r="F12" s="11">
        <v>8</v>
      </c>
      <c r="G12" s="11">
        <v>8</v>
      </c>
      <c r="H12" s="11"/>
      <c r="I12" s="12">
        <v>1</v>
      </c>
      <c r="K12" s="151"/>
      <c r="O12" s="69">
        <f t="shared" si="1"/>
        <v>16</v>
      </c>
      <c r="P12" s="69">
        <f t="shared" si="2"/>
        <v>0</v>
      </c>
      <c r="R12" s="74">
        <v>8</v>
      </c>
      <c r="S12" s="75" t="s">
        <v>60</v>
      </c>
      <c r="T12" s="75">
        <f t="shared" ref="T12:Z12" si="9">C25</f>
        <v>4</v>
      </c>
      <c r="U12" s="75">
        <f t="shared" si="9"/>
        <v>4</v>
      </c>
      <c r="V12" s="75">
        <f t="shared" si="9"/>
        <v>12</v>
      </c>
      <c r="W12" s="75">
        <f t="shared" si="9"/>
        <v>125</v>
      </c>
      <c r="X12" s="75">
        <f t="shared" si="9"/>
        <v>150</v>
      </c>
      <c r="Y12" s="75">
        <f t="shared" si="9"/>
        <v>-25</v>
      </c>
      <c r="Z12" s="76">
        <f t="shared" si="9"/>
        <v>16</v>
      </c>
    </row>
    <row r="13" spans="1:26" s="69" customFormat="1" ht="12.75" customHeight="1" x14ac:dyDescent="0.25">
      <c r="A13" s="148"/>
      <c r="B13" s="11" t="s">
        <v>28</v>
      </c>
      <c r="C13" s="11">
        <v>0</v>
      </c>
      <c r="D13" s="11">
        <v>0</v>
      </c>
      <c r="E13" s="11">
        <v>1</v>
      </c>
      <c r="F13" s="11">
        <v>7</v>
      </c>
      <c r="G13" s="11">
        <v>8</v>
      </c>
      <c r="H13" s="11"/>
      <c r="I13" s="12">
        <v>0</v>
      </c>
      <c r="K13" s="151"/>
      <c r="O13" s="69">
        <f t="shared" si="1"/>
        <v>15</v>
      </c>
      <c r="P13" s="69">
        <f t="shared" si="2"/>
        <v>-1</v>
      </c>
      <c r="R13" s="74">
        <v>9</v>
      </c>
      <c r="S13" s="78" t="s">
        <v>12</v>
      </c>
      <c r="T13" s="78">
        <f t="shared" ref="T13:Z13" si="10">C53</f>
        <v>4</v>
      </c>
      <c r="U13" s="78">
        <f t="shared" si="10"/>
        <v>3</v>
      </c>
      <c r="V13" s="78">
        <f t="shared" si="10"/>
        <v>12</v>
      </c>
      <c r="W13" s="78">
        <f t="shared" si="10"/>
        <v>111</v>
      </c>
      <c r="X13" s="78">
        <f t="shared" si="10"/>
        <v>127</v>
      </c>
      <c r="Y13" s="78">
        <f t="shared" si="10"/>
        <v>-16</v>
      </c>
      <c r="Z13" s="79">
        <f t="shared" si="10"/>
        <v>15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7</v>
      </c>
      <c r="G14" s="11">
        <v>5</v>
      </c>
      <c r="H14" s="11"/>
      <c r="I14" s="12">
        <v>3</v>
      </c>
      <c r="K14" s="151"/>
      <c r="O14" s="69">
        <f t="shared" si="1"/>
        <v>12</v>
      </c>
      <c r="P14" s="69">
        <f t="shared" si="2"/>
        <v>2</v>
      </c>
      <c r="R14" s="74">
        <v>10</v>
      </c>
      <c r="S14" s="75" t="s">
        <v>37</v>
      </c>
      <c r="T14" s="75">
        <f t="shared" ref="T14:Z14" si="11">C183</f>
        <v>3</v>
      </c>
      <c r="U14" s="75">
        <f t="shared" si="11"/>
        <v>3</v>
      </c>
      <c r="V14" s="75">
        <f t="shared" si="11"/>
        <v>14</v>
      </c>
      <c r="W14" s="75">
        <f t="shared" si="11"/>
        <v>124</v>
      </c>
      <c r="X14" s="75">
        <f t="shared" si="11"/>
        <v>166</v>
      </c>
      <c r="Y14" s="75">
        <f t="shared" si="11"/>
        <v>-42</v>
      </c>
      <c r="Z14" s="76">
        <f t="shared" si="11"/>
        <v>12</v>
      </c>
    </row>
    <row r="15" spans="1:26" s="69" customFormat="1" ht="12.75" customHeight="1" x14ac:dyDescent="0.25">
      <c r="A15" s="148"/>
      <c r="B15" s="11" t="s">
        <v>32</v>
      </c>
      <c r="C15" s="11">
        <v>0</v>
      </c>
      <c r="D15" s="11">
        <v>0</v>
      </c>
      <c r="E15" s="11">
        <v>1</v>
      </c>
      <c r="F15" s="11">
        <v>5</v>
      </c>
      <c r="G15" s="11">
        <v>12</v>
      </c>
      <c r="H15" s="11"/>
      <c r="I15" s="12">
        <v>0</v>
      </c>
      <c r="K15" s="151"/>
      <c r="O15" s="69">
        <f t="shared" si="1"/>
        <v>17</v>
      </c>
      <c r="P15" s="69">
        <f t="shared" si="2"/>
        <v>-7</v>
      </c>
      <c r="R15" s="74">
        <v>11</v>
      </c>
      <c r="S15" s="78" t="s">
        <v>20</v>
      </c>
      <c r="T15" s="78">
        <f t="shared" ref="T15:Z15" si="12">C197</f>
        <v>3</v>
      </c>
      <c r="U15" s="78">
        <f t="shared" si="12"/>
        <v>1</v>
      </c>
      <c r="V15" s="78">
        <f t="shared" si="12"/>
        <v>8</v>
      </c>
      <c r="W15" s="78">
        <f t="shared" si="12"/>
        <v>63</v>
      </c>
      <c r="X15" s="78">
        <f t="shared" si="12"/>
        <v>76</v>
      </c>
      <c r="Y15" s="78">
        <f t="shared" si="12"/>
        <v>-13</v>
      </c>
      <c r="Z15" s="79">
        <f t="shared" si="12"/>
        <v>10</v>
      </c>
    </row>
    <row r="16" spans="1:26" s="69" customFormat="1" ht="12.75" customHeight="1" x14ac:dyDescent="0.25">
      <c r="A16" s="148"/>
      <c r="B16" s="11" t="s">
        <v>34</v>
      </c>
      <c r="C16" s="11">
        <v>0</v>
      </c>
      <c r="D16" s="11">
        <v>1</v>
      </c>
      <c r="E16" s="11">
        <v>0</v>
      </c>
      <c r="F16" s="11">
        <v>7</v>
      </c>
      <c r="G16" s="11">
        <v>7</v>
      </c>
      <c r="H16" s="11"/>
      <c r="I16" s="12">
        <v>1</v>
      </c>
      <c r="K16" s="151"/>
      <c r="O16" s="69">
        <f t="shared" si="1"/>
        <v>14</v>
      </c>
      <c r="P16" s="69">
        <f t="shared" si="2"/>
        <v>0</v>
      </c>
      <c r="R16" s="74">
        <v>12</v>
      </c>
      <c r="S16" s="75" t="s">
        <v>27</v>
      </c>
      <c r="T16" s="75">
        <f t="shared" ref="T16:Z16" si="13">C118</f>
        <v>2</v>
      </c>
      <c r="U16" s="75">
        <f t="shared" si="13"/>
        <v>4</v>
      </c>
      <c r="V16" s="75">
        <f t="shared" si="13"/>
        <v>14</v>
      </c>
      <c r="W16" s="75">
        <f t="shared" si="13"/>
        <v>124</v>
      </c>
      <c r="X16" s="75">
        <f t="shared" si="13"/>
        <v>146</v>
      </c>
      <c r="Y16" s="75">
        <f t="shared" si="13"/>
        <v>-22</v>
      </c>
      <c r="Z16" s="76">
        <f t="shared" si="13"/>
        <v>10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5</v>
      </c>
      <c r="G17" s="11">
        <v>9</v>
      </c>
      <c r="H17" s="11"/>
      <c r="I17" s="12">
        <v>0</v>
      </c>
      <c r="K17" s="151"/>
      <c r="O17" s="69">
        <f t="shared" si="1"/>
        <v>14</v>
      </c>
      <c r="P17" s="69">
        <f t="shared" si="2"/>
        <v>-4</v>
      </c>
      <c r="R17" s="118">
        <v>13</v>
      </c>
      <c r="S17" s="138" t="s">
        <v>16</v>
      </c>
      <c r="T17" s="138">
        <f t="shared" ref="T17:Z17" si="14">C286</f>
        <v>0</v>
      </c>
      <c r="U17" s="138">
        <f t="shared" si="14"/>
        <v>5</v>
      </c>
      <c r="V17" s="138">
        <f t="shared" si="14"/>
        <v>14</v>
      </c>
      <c r="W17" s="138">
        <f t="shared" si="14"/>
        <v>125</v>
      </c>
      <c r="X17" s="138">
        <f t="shared" si="14"/>
        <v>157</v>
      </c>
      <c r="Y17" s="138">
        <f t="shared" si="14"/>
        <v>-32</v>
      </c>
      <c r="Z17" s="139">
        <f t="shared" si="14"/>
        <v>5</v>
      </c>
    </row>
    <row r="18" spans="1:28" s="69" customFormat="1" ht="12.75" customHeight="1" thickBot="1" x14ac:dyDescent="0.3">
      <c r="A18" s="148"/>
      <c r="B18" s="11" t="s">
        <v>38</v>
      </c>
      <c r="C18" s="11">
        <v>0</v>
      </c>
      <c r="D18" s="11">
        <v>1</v>
      </c>
      <c r="E18" s="11">
        <v>0</v>
      </c>
      <c r="F18" s="11">
        <v>7</v>
      </c>
      <c r="G18" s="11">
        <v>7</v>
      </c>
      <c r="H18" s="11"/>
      <c r="I18" s="12">
        <v>1</v>
      </c>
      <c r="K18" s="151"/>
      <c r="O18" s="69">
        <f t="shared" si="1"/>
        <v>14</v>
      </c>
      <c r="P18" s="69">
        <f t="shared" si="2"/>
        <v>0</v>
      </c>
      <c r="R18" s="118">
        <v>14</v>
      </c>
      <c r="S18" s="113" t="s">
        <v>72</v>
      </c>
      <c r="T18" s="113">
        <f>C32</f>
        <v>0</v>
      </c>
      <c r="U18" s="113">
        <f t="shared" ref="U18:Z18" si="15">D32</f>
        <v>0</v>
      </c>
      <c r="V18" s="113">
        <f t="shared" si="15"/>
        <v>5</v>
      </c>
      <c r="W18" s="113">
        <f t="shared" si="15"/>
        <v>29</v>
      </c>
      <c r="X18" s="113">
        <f t="shared" si="15"/>
        <v>42</v>
      </c>
      <c r="Y18" s="113">
        <f t="shared" si="15"/>
        <v>-13</v>
      </c>
      <c r="Z18" s="114">
        <f t="shared" si="15"/>
        <v>0</v>
      </c>
    </row>
    <row r="19" spans="1:28" s="69" customFormat="1" ht="12.75" customHeight="1" thickBot="1" x14ac:dyDescent="0.3">
      <c r="A19" s="148"/>
      <c r="B19" s="11" t="s">
        <v>40</v>
      </c>
      <c r="C19" s="11">
        <v>1</v>
      </c>
      <c r="D19" s="11">
        <v>0</v>
      </c>
      <c r="E19" s="11">
        <v>0</v>
      </c>
      <c r="F19" s="11">
        <v>8</v>
      </c>
      <c r="G19" s="11">
        <v>7</v>
      </c>
      <c r="H19" s="11"/>
      <c r="I19" s="12">
        <v>3</v>
      </c>
      <c r="K19" s="151"/>
      <c r="O19" s="69">
        <f t="shared" si="1"/>
        <v>15</v>
      </c>
      <c r="P19" s="69">
        <f t="shared" si="2"/>
        <v>1</v>
      </c>
      <c r="R19" s="80">
        <v>15</v>
      </c>
      <c r="S19" s="81" t="s">
        <v>112</v>
      </c>
      <c r="T19" s="81">
        <f>C265</f>
        <v>0</v>
      </c>
      <c r="U19" s="81">
        <f>D265</f>
        <v>0</v>
      </c>
      <c r="V19" s="81">
        <f>E265</f>
        <v>0</v>
      </c>
      <c r="W19" s="81">
        <f>F265</f>
        <v>0</v>
      </c>
      <c r="X19" s="81">
        <f>G265</f>
        <v>0</v>
      </c>
      <c r="Y19" s="81">
        <f>H265</f>
        <v>0</v>
      </c>
      <c r="Z19" s="82">
        <f>I265</f>
        <v>0</v>
      </c>
      <c r="AA19" s="110">
        <f>SUM(Z5:Z19)</f>
        <v>206</v>
      </c>
      <c r="AB19" s="55" t="b">
        <f>EXACT(AA19,I288)</f>
        <v>1</v>
      </c>
    </row>
    <row r="20" spans="1:28" s="69" customFormat="1" ht="12.75" customHeight="1" x14ac:dyDescent="0.25">
      <c r="A20" s="148"/>
      <c r="B20" s="11" t="s">
        <v>71</v>
      </c>
      <c r="C20" s="11">
        <v>0</v>
      </c>
      <c r="D20" s="11">
        <v>0</v>
      </c>
      <c r="E20" s="11">
        <v>1</v>
      </c>
      <c r="F20" s="11">
        <v>7</v>
      </c>
      <c r="G20" s="11">
        <v>8</v>
      </c>
      <c r="H20" s="11"/>
      <c r="I20" s="12">
        <v>0</v>
      </c>
      <c r="K20" s="151"/>
      <c r="O20" s="69">
        <f t="shared" si="1"/>
        <v>15</v>
      </c>
      <c r="P20" s="69">
        <f t="shared" si="2"/>
        <v>-1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1</v>
      </c>
      <c r="D21" s="11">
        <v>0</v>
      </c>
      <c r="E21" s="11">
        <v>0</v>
      </c>
      <c r="F21" s="11">
        <v>6</v>
      </c>
      <c r="G21" s="11">
        <v>4</v>
      </c>
      <c r="H21" s="11"/>
      <c r="I21" s="12">
        <v>3</v>
      </c>
      <c r="K21" s="151"/>
      <c r="O21" s="69">
        <f t="shared" si="1"/>
        <v>10</v>
      </c>
      <c r="P21" s="69">
        <f t="shared" si="2"/>
        <v>2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0</v>
      </c>
      <c r="D22" s="11">
        <v>0</v>
      </c>
      <c r="E22" s="11">
        <v>1</v>
      </c>
      <c r="F22" s="11">
        <v>4</v>
      </c>
      <c r="G22" s="11">
        <v>6</v>
      </c>
      <c r="H22" s="11"/>
      <c r="I22" s="12">
        <v>0</v>
      </c>
      <c r="K22" s="151"/>
      <c r="O22" s="69">
        <f t="shared" si="1"/>
        <v>10</v>
      </c>
      <c r="P22" s="69">
        <f t="shared" si="2"/>
        <v>-2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0</v>
      </c>
      <c r="E23" s="11">
        <v>1</v>
      </c>
      <c r="F23" s="11">
        <v>5</v>
      </c>
      <c r="G23" s="11">
        <v>8</v>
      </c>
      <c r="H23" s="11"/>
      <c r="I23" s="12">
        <v>0</v>
      </c>
      <c r="K23" s="151"/>
      <c r="O23" s="69">
        <f t="shared" si="1"/>
        <v>13</v>
      </c>
      <c r="P23" s="69">
        <f t="shared" si="2"/>
        <v>-3</v>
      </c>
      <c r="R23" s="88"/>
      <c r="AA23" s="88"/>
      <c r="AB23" s="111"/>
    </row>
    <row r="24" spans="1:28" s="69" customFormat="1" ht="12.75" customHeight="1" x14ac:dyDescent="0.25">
      <c r="A24" s="148"/>
      <c r="B24" s="11" t="s">
        <v>79</v>
      </c>
      <c r="C24" s="11">
        <v>0</v>
      </c>
      <c r="D24" s="11">
        <v>0</v>
      </c>
      <c r="E24" s="11">
        <v>1</v>
      </c>
      <c r="F24" s="11">
        <v>3</v>
      </c>
      <c r="G24" s="11">
        <v>8</v>
      </c>
      <c r="H24" s="11"/>
      <c r="I24" s="12">
        <v>0</v>
      </c>
      <c r="K24" s="151"/>
      <c r="O24" s="69">
        <f t="shared" si="1"/>
        <v>11</v>
      </c>
      <c r="P24" s="69">
        <f t="shared" si="2"/>
        <v>-5</v>
      </c>
      <c r="R24" s="88"/>
      <c r="AA24" s="88"/>
      <c r="AB24" s="111"/>
    </row>
    <row r="25" spans="1:28" s="69" customFormat="1" ht="12.75" customHeight="1" thickBot="1" x14ac:dyDescent="0.3">
      <c r="A25" s="149"/>
      <c r="B25" s="17" t="s">
        <v>39</v>
      </c>
      <c r="C25" s="17">
        <f>SUM(C5:C24)</f>
        <v>4</v>
      </c>
      <c r="D25" s="17">
        <f>SUM(D5:D24)</f>
        <v>4</v>
      </c>
      <c r="E25" s="17">
        <f>SUM(E5:E24)</f>
        <v>12</v>
      </c>
      <c r="F25" s="17">
        <f>SUM(F5:F24)</f>
        <v>125</v>
      </c>
      <c r="G25" s="17">
        <f>SUM(G5:G24)</f>
        <v>150</v>
      </c>
      <c r="H25" s="17">
        <f>SUM(F25-G25)</f>
        <v>-25</v>
      </c>
      <c r="I25" s="26">
        <f>SUM(I5:I24)</f>
        <v>16</v>
      </c>
      <c r="J25" s="116">
        <f>I25</f>
        <v>16</v>
      </c>
      <c r="K25" s="152"/>
      <c r="M25" s="69">
        <f>SUM(F25:G25)</f>
        <v>275</v>
      </c>
      <c r="N25" s="69">
        <f>SUM(I25)</f>
        <v>16</v>
      </c>
    </row>
    <row r="26" spans="1:28" s="69" customFormat="1" ht="12.75" customHeight="1" thickBot="1" x14ac:dyDescent="0.3">
      <c r="A26" s="123"/>
      <c r="B26" s="124"/>
      <c r="C26" s="124"/>
      <c r="D26" s="124"/>
      <c r="E26" s="124"/>
      <c r="F26" s="124"/>
      <c r="G26" s="124"/>
      <c r="H26" s="124"/>
      <c r="I26" s="124"/>
      <c r="J26" s="111"/>
      <c r="K26" s="127"/>
    </row>
    <row r="27" spans="1:28" ht="12.75" customHeight="1" x14ac:dyDescent="0.25">
      <c r="A27" s="147" t="s">
        <v>73</v>
      </c>
      <c r="B27" s="7" t="s">
        <v>71</v>
      </c>
      <c r="C27" s="7">
        <v>0</v>
      </c>
      <c r="D27" s="7">
        <v>0</v>
      </c>
      <c r="E27" s="7">
        <v>1</v>
      </c>
      <c r="F27" s="7">
        <v>8</v>
      </c>
      <c r="G27" s="7">
        <v>9</v>
      </c>
      <c r="H27" s="7"/>
      <c r="I27" s="8">
        <v>0</v>
      </c>
      <c r="K27" s="150">
        <f>RANK(J32,J:J,0)</f>
        <v>14</v>
      </c>
      <c r="O27">
        <f t="shared" ref="O27" si="16">SUM(F27:G27)</f>
        <v>17</v>
      </c>
      <c r="P27">
        <f t="shared" ref="P27" si="17">SUM(F27-G27)</f>
        <v>-1</v>
      </c>
    </row>
    <row r="28" spans="1:28" ht="12.75" customHeight="1" x14ac:dyDescent="0.25">
      <c r="A28" s="148"/>
      <c r="B28" s="9" t="s">
        <v>74</v>
      </c>
      <c r="C28" s="9">
        <v>0</v>
      </c>
      <c r="D28" s="9">
        <v>0</v>
      </c>
      <c r="E28" s="9">
        <v>1</v>
      </c>
      <c r="F28" s="9">
        <v>6</v>
      </c>
      <c r="G28" s="9">
        <v>9</v>
      </c>
      <c r="H28" s="9"/>
      <c r="I28" s="10">
        <v>0</v>
      </c>
      <c r="K28" s="151"/>
    </row>
    <row r="29" spans="1:28" ht="12.75" customHeight="1" x14ac:dyDescent="0.25">
      <c r="A29" s="148"/>
      <c r="B29" s="9" t="s">
        <v>75</v>
      </c>
      <c r="C29" s="9">
        <v>0</v>
      </c>
      <c r="D29" s="9">
        <v>0</v>
      </c>
      <c r="E29" s="9">
        <v>1</v>
      </c>
      <c r="F29" s="9">
        <v>4</v>
      </c>
      <c r="G29" s="9">
        <v>9</v>
      </c>
      <c r="H29" s="9"/>
      <c r="I29" s="10">
        <v>0</v>
      </c>
      <c r="K29" s="151"/>
    </row>
    <row r="30" spans="1:28" ht="12.75" customHeight="1" x14ac:dyDescent="0.25">
      <c r="A30" s="148"/>
      <c r="B30" s="11" t="s">
        <v>77</v>
      </c>
      <c r="C30" s="11">
        <v>0</v>
      </c>
      <c r="D30" s="11">
        <v>0</v>
      </c>
      <c r="E30" s="11">
        <v>1</v>
      </c>
      <c r="F30" s="11">
        <v>6</v>
      </c>
      <c r="G30" s="11">
        <v>8</v>
      </c>
      <c r="H30" s="11"/>
      <c r="I30" s="12">
        <v>0</v>
      </c>
      <c r="K30" s="151"/>
    </row>
    <row r="31" spans="1:28" ht="12.75" customHeight="1" x14ac:dyDescent="0.25">
      <c r="A31" s="148"/>
      <c r="B31" s="11" t="s">
        <v>79</v>
      </c>
      <c r="C31" s="11">
        <v>0</v>
      </c>
      <c r="D31" s="11">
        <v>0</v>
      </c>
      <c r="E31" s="11">
        <v>1</v>
      </c>
      <c r="F31" s="11">
        <v>5</v>
      </c>
      <c r="G31" s="11">
        <v>7</v>
      </c>
      <c r="H31" s="11"/>
      <c r="I31" s="12">
        <v>0</v>
      </c>
      <c r="K31" s="151"/>
    </row>
    <row r="32" spans="1:28" ht="12.75" customHeight="1" thickBot="1" x14ac:dyDescent="0.3">
      <c r="A32" s="149"/>
      <c r="B32" s="17" t="s">
        <v>39</v>
      </c>
      <c r="C32" s="17">
        <f>SUM(C27:C31)</f>
        <v>0</v>
      </c>
      <c r="D32" s="17">
        <f>SUM(D27:D31)</f>
        <v>0</v>
      </c>
      <c r="E32" s="17">
        <f>SUM(E27:E31)</f>
        <v>5</v>
      </c>
      <c r="F32" s="17">
        <f>SUM(F27:F31)</f>
        <v>29</v>
      </c>
      <c r="G32" s="17">
        <f>SUM(G27:G31)</f>
        <v>42</v>
      </c>
      <c r="H32" s="17">
        <f>SUM(F32-G32)</f>
        <v>-13</v>
      </c>
      <c r="I32" s="26">
        <f>SUM(I27:I31)</f>
        <v>0</v>
      </c>
      <c r="J32" s="116">
        <f>I32</f>
        <v>0</v>
      </c>
      <c r="K32" s="152"/>
      <c r="M32">
        <f>SUM(F32:G32)</f>
        <v>71</v>
      </c>
      <c r="N32">
        <f>SUM(I32)</f>
        <v>0</v>
      </c>
    </row>
    <row r="33" spans="1:16" s="69" customFormat="1" ht="12.75" customHeight="1" thickBot="1" x14ac:dyDescent="0.3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16" s="69" customFormat="1" ht="12.75" customHeight="1" x14ac:dyDescent="0.25">
      <c r="A34" s="155" t="s">
        <v>12</v>
      </c>
      <c r="B34" s="7" t="s">
        <v>13</v>
      </c>
      <c r="C34" s="7">
        <v>1</v>
      </c>
      <c r="D34" s="7">
        <v>0</v>
      </c>
      <c r="E34" s="7">
        <v>0</v>
      </c>
      <c r="F34" s="7">
        <v>9</v>
      </c>
      <c r="G34" s="7">
        <v>8</v>
      </c>
      <c r="H34" s="7"/>
      <c r="I34" s="8">
        <v>3</v>
      </c>
      <c r="K34" s="150">
        <f>RANK(J53,J:J,0)</f>
        <v>9</v>
      </c>
      <c r="O34" s="69">
        <f t="shared" si="1"/>
        <v>17</v>
      </c>
      <c r="P34" s="69">
        <f t="shared" si="2"/>
        <v>1</v>
      </c>
    </row>
    <row r="35" spans="1:16" s="69" customFormat="1" ht="12.75" customHeight="1" x14ac:dyDescent="0.25">
      <c r="A35" s="156"/>
      <c r="B35" s="9" t="s">
        <v>15</v>
      </c>
      <c r="C35" s="9">
        <v>1</v>
      </c>
      <c r="D35" s="9">
        <v>0</v>
      </c>
      <c r="E35" s="9">
        <v>0</v>
      </c>
      <c r="F35" s="9">
        <v>7</v>
      </c>
      <c r="G35" s="9">
        <v>6</v>
      </c>
      <c r="H35" s="9"/>
      <c r="I35" s="10">
        <v>3</v>
      </c>
      <c r="K35" s="151"/>
      <c r="O35" s="69">
        <f t="shared" si="1"/>
        <v>13</v>
      </c>
      <c r="P35" s="69">
        <f t="shared" si="2"/>
        <v>1</v>
      </c>
    </row>
    <row r="36" spans="1:16" s="69" customFormat="1" ht="12.75" customHeight="1" x14ac:dyDescent="0.25">
      <c r="A36" s="156"/>
      <c r="B36" s="11" t="s">
        <v>17</v>
      </c>
      <c r="C36" s="11">
        <v>0</v>
      </c>
      <c r="D36" s="11">
        <v>0</v>
      </c>
      <c r="E36" s="11">
        <v>1</v>
      </c>
      <c r="F36" s="11">
        <v>5</v>
      </c>
      <c r="G36" s="11">
        <v>6</v>
      </c>
      <c r="H36" s="11"/>
      <c r="I36" s="12">
        <v>0</v>
      </c>
      <c r="K36" s="151"/>
      <c r="O36" s="69">
        <f t="shared" si="1"/>
        <v>11</v>
      </c>
      <c r="P36" s="69">
        <f t="shared" si="2"/>
        <v>-1</v>
      </c>
    </row>
    <row r="37" spans="1:16" s="69" customFormat="1" ht="12.75" customHeight="1" x14ac:dyDescent="0.25">
      <c r="A37" s="156"/>
      <c r="B37" s="11" t="s">
        <v>19</v>
      </c>
      <c r="C37" s="11">
        <v>0</v>
      </c>
      <c r="D37" s="11">
        <v>1</v>
      </c>
      <c r="E37" s="11">
        <v>0</v>
      </c>
      <c r="F37" s="11">
        <v>5</v>
      </c>
      <c r="G37" s="11">
        <v>5</v>
      </c>
      <c r="H37" s="11"/>
      <c r="I37" s="12">
        <v>1</v>
      </c>
      <c r="K37" s="151"/>
      <c r="O37" s="69">
        <f t="shared" si="1"/>
        <v>10</v>
      </c>
      <c r="P37" s="69">
        <f t="shared" si="2"/>
        <v>0</v>
      </c>
    </row>
    <row r="38" spans="1:16" s="69" customFormat="1" ht="12.75" customHeight="1" x14ac:dyDescent="0.25">
      <c r="A38" s="156"/>
      <c r="B38" s="11" t="s">
        <v>21</v>
      </c>
      <c r="C38" s="11">
        <v>0</v>
      </c>
      <c r="D38" s="11">
        <v>0</v>
      </c>
      <c r="E38" s="11">
        <v>1</v>
      </c>
      <c r="F38" s="11">
        <v>5</v>
      </c>
      <c r="G38" s="11">
        <v>7</v>
      </c>
      <c r="H38" s="11"/>
      <c r="I38" s="12">
        <v>0</v>
      </c>
      <c r="K38" s="151"/>
      <c r="O38" s="69">
        <f t="shared" si="1"/>
        <v>12</v>
      </c>
      <c r="P38" s="69">
        <f t="shared" si="2"/>
        <v>-2</v>
      </c>
    </row>
    <row r="39" spans="1:16" s="69" customFormat="1" ht="12.75" customHeight="1" x14ac:dyDescent="0.25">
      <c r="A39" s="156"/>
      <c r="B39" s="11" t="s">
        <v>23</v>
      </c>
      <c r="C39" s="11">
        <v>0</v>
      </c>
      <c r="D39" s="11">
        <v>0</v>
      </c>
      <c r="E39" s="11">
        <v>1</v>
      </c>
      <c r="F39" s="11">
        <v>7</v>
      </c>
      <c r="G39" s="11">
        <v>8</v>
      </c>
      <c r="H39" s="11"/>
      <c r="I39" s="12">
        <v>0</v>
      </c>
      <c r="K39" s="151"/>
      <c r="O39" s="69">
        <f t="shared" si="1"/>
        <v>15</v>
      </c>
      <c r="P39" s="69">
        <f t="shared" si="2"/>
        <v>-1</v>
      </c>
    </row>
    <row r="40" spans="1:16" s="69" customFormat="1" ht="12.75" customHeight="1" x14ac:dyDescent="0.25">
      <c r="A40" s="156"/>
      <c r="B40" s="11" t="s">
        <v>24</v>
      </c>
      <c r="C40" s="11">
        <v>0</v>
      </c>
      <c r="D40" s="11">
        <v>0</v>
      </c>
      <c r="E40" s="11">
        <v>1</v>
      </c>
      <c r="F40" s="11">
        <v>5</v>
      </c>
      <c r="G40" s="11">
        <v>6</v>
      </c>
      <c r="H40" s="11"/>
      <c r="I40" s="12">
        <v>0</v>
      </c>
      <c r="K40" s="151"/>
      <c r="O40" s="69">
        <f t="shared" si="1"/>
        <v>11</v>
      </c>
      <c r="P40" s="69">
        <f t="shared" si="2"/>
        <v>-1</v>
      </c>
    </row>
    <row r="41" spans="1:16" s="69" customFormat="1" ht="12.75" customHeight="1" x14ac:dyDescent="0.25">
      <c r="A41" s="156"/>
      <c r="B41" s="11" t="s">
        <v>26</v>
      </c>
      <c r="C41" s="11">
        <v>1</v>
      </c>
      <c r="D41" s="11">
        <v>0</v>
      </c>
      <c r="E41" s="11">
        <v>0</v>
      </c>
      <c r="F41" s="11">
        <v>8</v>
      </c>
      <c r="G41" s="11">
        <v>4</v>
      </c>
      <c r="H41" s="11"/>
      <c r="I41" s="12">
        <v>3</v>
      </c>
      <c r="K41" s="151"/>
      <c r="O41" s="69">
        <f t="shared" si="1"/>
        <v>12</v>
      </c>
      <c r="P41" s="69">
        <f t="shared" si="2"/>
        <v>4</v>
      </c>
    </row>
    <row r="42" spans="1:16" s="69" customFormat="1" ht="12.75" customHeight="1" x14ac:dyDescent="0.25">
      <c r="A42" s="156"/>
      <c r="B42" s="11" t="s">
        <v>28</v>
      </c>
      <c r="C42" s="11">
        <v>0</v>
      </c>
      <c r="D42" s="11">
        <v>0</v>
      </c>
      <c r="E42" s="11">
        <v>1</v>
      </c>
      <c r="F42" s="11">
        <v>8</v>
      </c>
      <c r="G42" s="11">
        <v>9</v>
      </c>
      <c r="H42" s="11"/>
      <c r="I42" s="12">
        <v>0</v>
      </c>
      <c r="K42" s="151"/>
      <c r="O42" s="69">
        <f t="shared" si="1"/>
        <v>17</v>
      </c>
      <c r="P42" s="69">
        <f t="shared" si="2"/>
        <v>-1</v>
      </c>
    </row>
    <row r="43" spans="1:16" s="69" customFormat="1" ht="12.75" customHeight="1" x14ac:dyDescent="0.25">
      <c r="A43" s="156"/>
      <c r="B43" s="11" t="s">
        <v>30</v>
      </c>
      <c r="C43" s="11">
        <v>0</v>
      </c>
      <c r="D43" s="11">
        <v>0</v>
      </c>
      <c r="E43" s="11">
        <v>1</v>
      </c>
      <c r="F43" s="11">
        <v>4</v>
      </c>
      <c r="G43" s="11">
        <v>5</v>
      </c>
      <c r="H43" s="11"/>
      <c r="I43" s="12">
        <v>0</v>
      </c>
      <c r="K43" s="151"/>
      <c r="O43" s="69">
        <f t="shared" si="1"/>
        <v>9</v>
      </c>
      <c r="P43" s="69">
        <f t="shared" si="2"/>
        <v>-1</v>
      </c>
    </row>
    <row r="44" spans="1:16" s="69" customFormat="1" ht="12.75" customHeight="1" x14ac:dyDescent="0.25">
      <c r="A44" s="156"/>
      <c r="B44" s="11" t="s">
        <v>32</v>
      </c>
      <c r="C44" s="11">
        <v>0</v>
      </c>
      <c r="D44" s="11">
        <v>0</v>
      </c>
      <c r="E44" s="11">
        <v>1</v>
      </c>
      <c r="F44" s="11">
        <v>4</v>
      </c>
      <c r="G44" s="11">
        <v>7</v>
      </c>
      <c r="H44" s="11"/>
      <c r="I44" s="12">
        <v>0</v>
      </c>
      <c r="K44" s="151"/>
      <c r="O44" s="69">
        <f t="shared" si="1"/>
        <v>11</v>
      </c>
      <c r="P44" s="69">
        <f t="shared" si="2"/>
        <v>-3</v>
      </c>
    </row>
    <row r="45" spans="1:16" s="69" customFormat="1" ht="12.75" customHeight="1" x14ac:dyDescent="0.25">
      <c r="A45" s="156"/>
      <c r="B45" s="11" t="s">
        <v>34</v>
      </c>
      <c r="C45" s="11">
        <v>0</v>
      </c>
      <c r="D45" s="11">
        <v>0</v>
      </c>
      <c r="E45" s="11">
        <v>1</v>
      </c>
      <c r="F45" s="11">
        <v>4</v>
      </c>
      <c r="G45" s="11">
        <v>5</v>
      </c>
      <c r="H45" s="11"/>
      <c r="I45" s="12">
        <v>0</v>
      </c>
      <c r="K45" s="151"/>
      <c r="O45" s="69">
        <f t="shared" si="1"/>
        <v>9</v>
      </c>
      <c r="P45" s="69">
        <f t="shared" si="2"/>
        <v>-1</v>
      </c>
    </row>
    <row r="46" spans="1:16" s="69" customFormat="1" ht="12.75" customHeight="1" x14ac:dyDescent="0.25">
      <c r="A46" s="156"/>
      <c r="B46" s="11" t="s">
        <v>36</v>
      </c>
      <c r="C46" s="11">
        <v>0</v>
      </c>
      <c r="D46" s="11">
        <v>0</v>
      </c>
      <c r="E46" s="11">
        <v>1</v>
      </c>
      <c r="F46" s="11">
        <v>6</v>
      </c>
      <c r="G46" s="11">
        <v>9</v>
      </c>
      <c r="H46" s="11"/>
      <c r="I46" s="12">
        <v>0</v>
      </c>
      <c r="K46" s="151"/>
      <c r="O46" s="69">
        <f t="shared" si="1"/>
        <v>15</v>
      </c>
      <c r="P46" s="69">
        <f t="shared" si="2"/>
        <v>-3</v>
      </c>
    </row>
    <row r="47" spans="1:16" s="69" customFormat="1" ht="12.75" customHeight="1" x14ac:dyDescent="0.25">
      <c r="A47" s="156"/>
      <c r="B47" s="11" t="s">
        <v>38</v>
      </c>
      <c r="C47" s="11">
        <v>0</v>
      </c>
      <c r="D47" s="11">
        <v>1</v>
      </c>
      <c r="E47" s="11">
        <v>0</v>
      </c>
      <c r="F47" s="11">
        <v>7</v>
      </c>
      <c r="G47" s="11">
        <v>7</v>
      </c>
      <c r="H47" s="11"/>
      <c r="I47" s="12">
        <v>1</v>
      </c>
      <c r="K47" s="151"/>
      <c r="O47" s="69">
        <f t="shared" si="1"/>
        <v>14</v>
      </c>
      <c r="P47" s="69">
        <f t="shared" si="2"/>
        <v>0</v>
      </c>
    </row>
    <row r="48" spans="1:16" s="69" customFormat="1" ht="12.75" customHeight="1" x14ac:dyDescent="0.25">
      <c r="A48" s="156"/>
      <c r="B48" s="11" t="s">
        <v>40</v>
      </c>
      <c r="C48" s="11">
        <v>0</v>
      </c>
      <c r="D48" s="11">
        <v>0</v>
      </c>
      <c r="E48" s="11">
        <v>1</v>
      </c>
      <c r="F48" s="11">
        <v>4</v>
      </c>
      <c r="G48" s="11">
        <v>8</v>
      </c>
      <c r="H48" s="11"/>
      <c r="I48" s="12">
        <v>0</v>
      </c>
      <c r="K48" s="151"/>
      <c r="O48" s="69">
        <f t="shared" si="1"/>
        <v>12</v>
      </c>
      <c r="P48" s="69">
        <f t="shared" si="2"/>
        <v>-4</v>
      </c>
    </row>
    <row r="49" spans="1:16" s="69" customFormat="1" ht="12.75" customHeight="1" x14ac:dyDescent="0.25">
      <c r="A49" s="156"/>
      <c r="B49" s="11" t="s">
        <v>71</v>
      </c>
      <c r="C49" s="11">
        <v>0</v>
      </c>
      <c r="D49" s="11">
        <v>0</v>
      </c>
      <c r="E49" s="11">
        <v>1</v>
      </c>
      <c r="F49" s="11">
        <v>5</v>
      </c>
      <c r="G49" s="11">
        <v>9</v>
      </c>
      <c r="H49" s="11"/>
      <c r="I49" s="12">
        <v>0</v>
      </c>
      <c r="K49" s="151"/>
      <c r="O49" s="69">
        <f t="shared" si="1"/>
        <v>14</v>
      </c>
      <c r="P49" s="69">
        <f t="shared" si="2"/>
        <v>-4</v>
      </c>
    </row>
    <row r="50" spans="1:16" s="69" customFormat="1" ht="12.75" customHeight="1" x14ac:dyDescent="0.25">
      <c r="A50" s="156"/>
      <c r="B50" s="11" t="s">
        <v>74</v>
      </c>
      <c r="C50" s="11">
        <v>0</v>
      </c>
      <c r="D50" s="11">
        <v>1</v>
      </c>
      <c r="E50" s="11">
        <v>0</v>
      </c>
      <c r="F50" s="11">
        <v>5</v>
      </c>
      <c r="G50" s="11">
        <v>5</v>
      </c>
      <c r="H50" s="11"/>
      <c r="I50" s="12">
        <v>1</v>
      </c>
      <c r="K50" s="151"/>
      <c r="O50" s="69">
        <f t="shared" si="1"/>
        <v>10</v>
      </c>
      <c r="P50" s="69">
        <f t="shared" si="2"/>
        <v>0</v>
      </c>
    </row>
    <row r="51" spans="1:16" s="69" customFormat="1" ht="12.75" customHeight="1" x14ac:dyDescent="0.25">
      <c r="A51" s="156"/>
      <c r="B51" s="11" t="s">
        <v>75</v>
      </c>
      <c r="C51" s="11">
        <v>0</v>
      </c>
      <c r="D51" s="11">
        <v>0</v>
      </c>
      <c r="E51" s="11">
        <v>1</v>
      </c>
      <c r="F51" s="11">
        <v>5</v>
      </c>
      <c r="G51" s="11">
        <v>7</v>
      </c>
      <c r="H51" s="11"/>
      <c r="I51" s="12">
        <v>0</v>
      </c>
      <c r="K51" s="151"/>
      <c r="O51" s="69">
        <f t="shared" si="1"/>
        <v>12</v>
      </c>
      <c r="P51" s="69">
        <f t="shared" si="2"/>
        <v>-2</v>
      </c>
    </row>
    <row r="52" spans="1:16" s="69" customFormat="1" ht="12.75" customHeight="1" x14ac:dyDescent="0.25">
      <c r="A52" s="156"/>
      <c r="B52" s="11" t="s">
        <v>77</v>
      </c>
      <c r="C52" s="11">
        <v>1</v>
      </c>
      <c r="D52" s="11">
        <v>0</v>
      </c>
      <c r="E52" s="11">
        <v>0</v>
      </c>
      <c r="F52" s="11">
        <v>8</v>
      </c>
      <c r="G52" s="11">
        <v>6</v>
      </c>
      <c r="H52" s="11"/>
      <c r="I52" s="12">
        <v>3</v>
      </c>
      <c r="K52" s="151"/>
      <c r="O52" s="69">
        <f t="shared" si="1"/>
        <v>14</v>
      </c>
      <c r="P52" s="69">
        <f t="shared" si="2"/>
        <v>2</v>
      </c>
    </row>
    <row r="53" spans="1:16" s="69" customFormat="1" ht="12.75" customHeight="1" thickBot="1" x14ac:dyDescent="0.3">
      <c r="A53" s="157"/>
      <c r="B53" s="17" t="s">
        <v>39</v>
      </c>
      <c r="C53" s="17">
        <f>SUM(C34:C52)</f>
        <v>4</v>
      </c>
      <c r="D53" s="17">
        <f>SUM(D34:D52)</f>
        <v>3</v>
      </c>
      <c r="E53" s="17">
        <f>SUM(E34:E52)</f>
        <v>12</v>
      </c>
      <c r="F53" s="17">
        <f>SUM(F34:F52)</f>
        <v>111</v>
      </c>
      <c r="G53" s="17">
        <f>SUM(G34:G52)</f>
        <v>127</v>
      </c>
      <c r="H53" s="17">
        <f>SUM(F53-G53)</f>
        <v>-16</v>
      </c>
      <c r="I53" s="26">
        <f>SUM(I34:I52)</f>
        <v>15</v>
      </c>
      <c r="J53" s="18">
        <f>I53</f>
        <v>15</v>
      </c>
      <c r="K53" s="152"/>
      <c r="M53" s="69">
        <f>SUM(F53:G53)</f>
        <v>238</v>
      </c>
      <c r="N53" s="69">
        <f>SUM(I53)</f>
        <v>15</v>
      </c>
    </row>
    <row r="54" spans="1:16" s="69" customFormat="1" ht="12.75" customHeight="1" thickBot="1" x14ac:dyDescent="0.3">
      <c r="A54" s="197"/>
      <c r="B54" s="197"/>
      <c r="C54" s="197"/>
      <c r="D54" s="197"/>
      <c r="E54" s="197"/>
      <c r="F54" s="197"/>
      <c r="G54" s="197"/>
      <c r="H54" s="197"/>
      <c r="I54" s="197"/>
    </row>
    <row r="55" spans="1:16" s="69" customFormat="1" ht="12.75" customHeight="1" x14ac:dyDescent="0.25">
      <c r="A55" s="147" t="s">
        <v>22</v>
      </c>
      <c r="B55" s="7" t="s">
        <v>13</v>
      </c>
      <c r="C55" s="7">
        <v>0</v>
      </c>
      <c r="D55" s="7">
        <v>1</v>
      </c>
      <c r="E55" s="7">
        <v>0</v>
      </c>
      <c r="F55" s="7">
        <v>6</v>
      </c>
      <c r="G55" s="7">
        <v>6</v>
      </c>
      <c r="H55" s="7"/>
      <c r="I55" s="8">
        <v>1</v>
      </c>
      <c r="K55" s="150">
        <f>RANK(J74,J:J,0)</f>
        <v>4</v>
      </c>
      <c r="O55" s="69">
        <f t="shared" si="1"/>
        <v>12</v>
      </c>
      <c r="P55" s="69">
        <f t="shared" si="2"/>
        <v>0</v>
      </c>
    </row>
    <row r="56" spans="1:16" s="69" customFormat="1" ht="12.75" customHeight="1" x14ac:dyDescent="0.25">
      <c r="A56" s="148"/>
      <c r="B56" s="9" t="s">
        <v>15</v>
      </c>
      <c r="C56" s="9">
        <v>1</v>
      </c>
      <c r="D56" s="9">
        <v>0</v>
      </c>
      <c r="E56" s="9">
        <v>0</v>
      </c>
      <c r="F56" s="9">
        <v>9</v>
      </c>
      <c r="G56" s="9">
        <v>8</v>
      </c>
      <c r="H56" s="9"/>
      <c r="I56" s="10">
        <v>3</v>
      </c>
      <c r="K56" s="151"/>
      <c r="O56" s="69">
        <f t="shared" si="1"/>
        <v>17</v>
      </c>
      <c r="P56" s="69">
        <f t="shared" si="2"/>
        <v>1</v>
      </c>
    </row>
    <row r="57" spans="1:16" s="69" customFormat="1" ht="12.75" customHeight="1" x14ac:dyDescent="0.25">
      <c r="A57" s="148"/>
      <c r="B57" s="11" t="s">
        <v>17</v>
      </c>
      <c r="C57" s="11">
        <v>1</v>
      </c>
      <c r="D57" s="11">
        <v>0</v>
      </c>
      <c r="E57" s="11">
        <v>0</v>
      </c>
      <c r="F57" s="11">
        <v>8</v>
      </c>
      <c r="G57" s="11">
        <v>7</v>
      </c>
      <c r="H57" s="11"/>
      <c r="I57" s="12">
        <v>3</v>
      </c>
      <c r="K57" s="151"/>
      <c r="O57" s="69">
        <f t="shared" si="1"/>
        <v>15</v>
      </c>
      <c r="P57" s="69">
        <f t="shared" si="2"/>
        <v>1</v>
      </c>
    </row>
    <row r="58" spans="1:16" s="69" customFormat="1" ht="12.75" customHeight="1" x14ac:dyDescent="0.25">
      <c r="A58" s="148"/>
      <c r="B58" s="11" t="s">
        <v>19</v>
      </c>
      <c r="C58" s="11">
        <v>0</v>
      </c>
      <c r="D58" s="11">
        <v>0</v>
      </c>
      <c r="E58" s="11">
        <v>1</v>
      </c>
      <c r="F58" s="11">
        <v>6</v>
      </c>
      <c r="G58" s="11">
        <v>7</v>
      </c>
      <c r="H58" s="11"/>
      <c r="I58" s="12">
        <v>0</v>
      </c>
      <c r="K58" s="151"/>
      <c r="O58" s="69">
        <f t="shared" si="1"/>
        <v>13</v>
      </c>
      <c r="P58" s="69">
        <f t="shared" si="2"/>
        <v>-1</v>
      </c>
    </row>
    <row r="59" spans="1:16" s="69" customFormat="1" ht="12.75" customHeight="1" x14ac:dyDescent="0.25">
      <c r="A59" s="148"/>
      <c r="B59" s="11" t="s">
        <v>21</v>
      </c>
      <c r="C59" s="11">
        <v>0</v>
      </c>
      <c r="D59" s="11">
        <v>0</v>
      </c>
      <c r="E59" s="11">
        <v>1</v>
      </c>
      <c r="F59" s="11">
        <v>8</v>
      </c>
      <c r="G59" s="11">
        <v>9</v>
      </c>
      <c r="H59" s="11"/>
      <c r="I59" s="12">
        <v>0</v>
      </c>
      <c r="K59" s="151"/>
      <c r="O59" s="69">
        <f t="shared" si="1"/>
        <v>17</v>
      </c>
      <c r="P59" s="69">
        <f t="shared" si="2"/>
        <v>-1</v>
      </c>
    </row>
    <row r="60" spans="1:16" s="69" customFormat="1" ht="12.75" customHeight="1" x14ac:dyDescent="0.25">
      <c r="A60" s="148"/>
      <c r="B60" s="11" t="s">
        <v>23</v>
      </c>
      <c r="C60" s="11">
        <v>0</v>
      </c>
      <c r="D60" s="11">
        <v>0</v>
      </c>
      <c r="E60" s="11">
        <v>1</v>
      </c>
      <c r="F60" s="11">
        <v>4</v>
      </c>
      <c r="G60" s="11">
        <v>8</v>
      </c>
      <c r="H60" s="11"/>
      <c r="I60" s="12">
        <v>0</v>
      </c>
      <c r="K60" s="151"/>
      <c r="O60" s="69">
        <f t="shared" si="1"/>
        <v>12</v>
      </c>
      <c r="P60" s="69">
        <f t="shared" si="2"/>
        <v>-4</v>
      </c>
    </row>
    <row r="61" spans="1:16" s="69" customFormat="1" ht="12.75" customHeight="1" x14ac:dyDescent="0.25">
      <c r="A61" s="148"/>
      <c r="B61" s="11" t="s">
        <v>24</v>
      </c>
      <c r="C61" s="11">
        <v>0</v>
      </c>
      <c r="D61" s="11">
        <v>0</v>
      </c>
      <c r="E61" s="11">
        <v>1</v>
      </c>
      <c r="F61" s="11">
        <v>8</v>
      </c>
      <c r="G61" s="11">
        <v>9</v>
      </c>
      <c r="H61" s="11"/>
      <c r="I61" s="12">
        <v>0</v>
      </c>
      <c r="K61" s="151"/>
      <c r="O61" s="69">
        <f t="shared" si="1"/>
        <v>17</v>
      </c>
      <c r="P61" s="69">
        <f t="shared" si="2"/>
        <v>-1</v>
      </c>
    </row>
    <row r="62" spans="1:16" s="69" customFormat="1" ht="12.75" customHeight="1" x14ac:dyDescent="0.25">
      <c r="A62" s="148"/>
      <c r="B62" s="11" t="s">
        <v>26</v>
      </c>
      <c r="C62" s="11">
        <v>1</v>
      </c>
      <c r="D62" s="11">
        <v>0</v>
      </c>
      <c r="E62" s="11">
        <v>0</v>
      </c>
      <c r="F62" s="11">
        <v>8</v>
      </c>
      <c r="G62" s="11">
        <v>6</v>
      </c>
      <c r="H62" s="11"/>
      <c r="I62" s="12">
        <v>3</v>
      </c>
      <c r="K62" s="151"/>
      <c r="O62" s="69">
        <f t="shared" si="1"/>
        <v>14</v>
      </c>
      <c r="P62" s="69">
        <f t="shared" si="2"/>
        <v>2</v>
      </c>
    </row>
    <row r="63" spans="1:16" s="69" customFormat="1" ht="12.75" customHeight="1" x14ac:dyDescent="0.25">
      <c r="A63" s="148"/>
      <c r="B63" s="11" t="s">
        <v>28</v>
      </c>
      <c r="C63" s="11">
        <v>0</v>
      </c>
      <c r="D63" s="11">
        <v>0</v>
      </c>
      <c r="E63" s="11">
        <v>1</v>
      </c>
      <c r="F63" s="11">
        <v>7</v>
      </c>
      <c r="G63" s="11">
        <v>12</v>
      </c>
      <c r="H63" s="11"/>
      <c r="I63" s="12">
        <v>0</v>
      </c>
      <c r="K63" s="151"/>
      <c r="O63" s="69">
        <f t="shared" si="1"/>
        <v>19</v>
      </c>
      <c r="P63" s="69">
        <f t="shared" si="2"/>
        <v>-5</v>
      </c>
    </row>
    <row r="64" spans="1:16" s="69" customFormat="1" ht="12.75" customHeight="1" x14ac:dyDescent="0.25">
      <c r="A64" s="148"/>
      <c r="B64" s="11" t="s">
        <v>30</v>
      </c>
      <c r="C64" s="11">
        <v>1</v>
      </c>
      <c r="D64" s="11">
        <v>0</v>
      </c>
      <c r="E64" s="11">
        <v>0</v>
      </c>
      <c r="F64" s="11">
        <v>6</v>
      </c>
      <c r="G64" s="11">
        <v>5</v>
      </c>
      <c r="H64" s="11"/>
      <c r="I64" s="12">
        <v>3</v>
      </c>
      <c r="K64" s="151"/>
      <c r="O64" s="69">
        <f t="shared" si="1"/>
        <v>11</v>
      </c>
      <c r="P64" s="69">
        <f t="shared" si="2"/>
        <v>1</v>
      </c>
    </row>
    <row r="65" spans="1:16" s="69" customFormat="1" ht="12.75" customHeight="1" x14ac:dyDescent="0.25">
      <c r="A65" s="148"/>
      <c r="B65" s="11" t="s">
        <v>32</v>
      </c>
      <c r="C65" s="11">
        <v>0</v>
      </c>
      <c r="D65" s="11">
        <v>0</v>
      </c>
      <c r="E65" s="11">
        <v>1</v>
      </c>
      <c r="F65" s="11">
        <v>3</v>
      </c>
      <c r="G65" s="11">
        <v>7</v>
      </c>
      <c r="H65" s="11"/>
      <c r="I65" s="12">
        <v>0</v>
      </c>
      <c r="K65" s="151"/>
      <c r="O65" s="69">
        <f t="shared" si="1"/>
        <v>10</v>
      </c>
      <c r="P65" s="69">
        <f t="shared" si="2"/>
        <v>-4</v>
      </c>
    </row>
    <row r="66" spans="1:16" s="69" customFormat="1" ht="12.75" customHeight="1" x14ac:dyDescent="0.25">
      <c r="A66" s="148"/>
      <c r="B66" s="11" t="s">
        <v>34</v>
      </c>
      <c r="C66" s="11">
        <v>0</v>
      </c>
      <c r="D66" s="11">
        <v>1</v>
      </c>
      <c r="E66" s="11">
        <v>0</v>
      </c>
      <c r="F66" s="11">
        <v>7</v>
      </c>
      <c r="G66" s="11">
        <v>7</v>
      </c>
      <c r="H66" s="11"/>
      <c r="I66" s="12">
        <v>1</v>
      </c>
      <c r="K66" s="151"/>
      <c r="O66" s="69">
        <f t="shared" si="1"/>
        <v>14</v>
      </c>
      <c r="P66" s="69">
        <f t="shared" si="2"/>
        <v>0</v>
      </c>
    </row>
    <row r="67" spans="1:16" s="69" customFormat="1" ht="12.75" customHeight="1" x14ac:dyDescent="0.25">
      <c r="A67" s="148"/>
      <c r="B67" s="11" t="s">
        <v>36</v>
      </c>
      <c r="C67" s="11">
        <v>0</v>
      </c>
      <c r="D67" s="11">
        <v>0</v>
      </c>
      <c r="E67" s="11">
        <v>1</v>
      </c>
      <c r="F67" s="11">
        <v>9</v>
      </c>
      <c r="G67" s="11">
        <v>12</v>
      </c>
      <c r="H67" s="11"/>
      <c r="I67" s="12">
        <v>0</v>
      </c>
      <c r="K67" s="151"/>
      <c r="O67" s="69">
        <f t="shared" si="1"/>
        <v>21</v>
      </c>
      <c r="P67" s="69">
        <f t="shared" si="2"/>
        <v>-3</v>
      </c>
    </row>
    <row r="68" spans="1:16" s="69" customFormat="1" ht="12.75" customHeight="1" x14ac:dyDescent="0.25">
      <c r="A68" s="148"/>
      <c r="B68" s="11" t="s">
        <v>38</v>
      </c>
      <c r="C68" s="11">
        <v>1</v>
      </c>
      <c r="D68" s="11">
        <v>0</v>
      </c>
      <c r="E68" s="11">
        <v>0</v>
      </c>
      <c r="F68" s="11">
        <v>8</v>
      </c>
      <c r="G68" s="11">
        <v>6</v>
      </c>
      <c r="H68" s="11"/>
      <c r="I68" s="12">
        <v>3</v>
      </c>
      <c r="K68" s="151"/>
      <c r="O68" s="69">
        <f t="shared" si="1"/>
        <v>14</v>
      </c>
      <c r="P68" s="69">
        <f t="shared" si="2"/>
        <v>2</v>
      </c>
    </row>
    <row r="69" spans="1:16" s="69" customFormat="1" ht="12.75" customHeight="1" x14ac:dyDescent="0.25">
      <c r="A69" s="148"/>
      <c r="B69" s="11" t="s">
        <v>40</v>
      </c>
      <c r="C69" s="11">
        <v>0</v>
      </c>
      <c r="D69" s="11">
        <v>0</v>
      </c>
      <c r="E69" s="11">
        <v>1</v>
      </c>
      <c r="F69" s="11">
        <v>6</v>
      </c>
      <c r="G69" s="11">
        <v>8</v>
      </c>
      <c r="H69" s="11"/>
      <c r="I69" s="12">
        <v>0</v>
      </c>
      <c r="K69" s="151"/>
      <c r="O69" s="69">
        <f t="shared" si="1"/>
        <v>14</v>
      </c>
      <c r="P69" s="69">
        <f t="shared" si="2"/>
        <v>-2</v>
      </c>
    </row>
    <row r="70" spans="1:16" s="69" customFormat="1" ht="12.75" customHeight="1" x14ac:dyDescent="0.25">
      <c r="A70" s="148"/>
      <c r="B70" s="11" t="s">
        <v>71</v>
      </c>
      <c r="C70" s="11">
        <v>0</v>
      </c>
      <c r="D70" s="11">
        <v>0</v>
      </c>
      <c r="E70" s="11">
        <v>1</v>
      </c>
      <c r="F70" s="11">
        <v>6</v>
      </c>
      <c r="G70" s="11">
        <v>8</v>
      </c>
      <c r="H70" s="11"/>
      <c r="I70" s="12">
        <v>0</v>
      </c>
      <c r="K70" s="151"/>
      <c r="O70" s="69">
        <f t="shared" si="1"/>
        <v>14</v>
      </c>
      <c r="P70" s="69">
        <f t="shared" si="2"/>
        <v>-2</v>
      </c>
    </row>
    <row r="71" spans="1:16" s="69" customFormat="1" ht="12.75" customHeight="1" x14ac:dyDescent="0.25">
      <c r="A71" s="148"/>
      <c r="B71" s="11" t="s">
        <v>74</v>
      </c>
      <c r="C71" s="11">
        <v>0</v>
      </c>
      <c r="D71" s="11">
        <v>0</v>
      </c>
      <c r="E71" s="11">
        <v>1</v>
      </c>
      <c r="F71" s="11">
        <v>6</v>
      </c>
      <c r="G71" s="11">
        <v>7</v>
      </c>
      <c r="H71" s="11"/>
      <c r="I71" s="12">
        <v>0</v>
      </c>
      <c r="K71" s="151"/>
      <c r="O71" s="69">
        <f t="shared" si="1"/>
        <v>13</v>
      </c>
      <c r="P71" s="69">
        <f t="shared" si="2"/>
        <v>-1</v>
      </c>
    </row>
    <row r="72" spans="1:16" s="69" customFormat="1" ht="12.75" customHeight="1" x14ac:dyDescent="0.25">
      <c r="A72" s="148"/>
      <c r="B72" s="11" t="s">
        <v>75</v>
      </c>
      <c r="C72" s="11">
        <v>0</v>
      </c>
      <c r="D72" s="11">
        <v>0</v>
      </c>
      <c r="E72" s="11">
        <v>1</v>
      </c>
      <c r="F72" s="11">
        <v>5</v>
      </c>
      <c r="G72" s="11">
        <v>6</v>
      </c>
      <c r="H72" s="11"/>
      <c r="I72" s="12">
        <v>0</v>
      </c>
      <c r="K72" s="151"/>
      <c r="O72" s="69">
        <f t="shared" si="1"/>
        <v>11</v>
      </c>
      <c r="P72" s="69">
        <f t="shared" si="2"/>
        <v>-1</v>
      </c>
    </row>
    <row r="73" spans="1:16" s="69" customFormat="1" ht="12.75" customHeight="1" x14ac:dyDescent="0.25">
      <c r="A73" s="148"/>
      <c r="B73" s="11" t="s">
        <v>77</v>
      </c>
      <c r="C73" s="11">
        <v>1</v>
      </c>
      <c r="D73" s="11">
        <v>0</v>
      </c>
      <c r="E73" s="11">
        <v>0</v>
      </c>
      <c r="F73" s="11">
        <v>7</v>
      </c>
      <c r="G73" s="11">
        <v>3</v>
      </c>
      <c r="H73" s="11"/>
      <c r="I73" s="12">
        <v>3</v>
      </c>
      <c r="K73" s="151"/>
      <c r="O73" s="69">
        <f t="shared" si="1"/>
        <v>10</v>
      </c>
      <c r="P73" s="69">
        <f t="shared" si="2"/>
        <v>4</v>
      </c>
    </row>
    <row r="74" spans="1:16" s="69" customFormat="1" ht="12.75" customHeight="1" thickBot="1" x14ac:dyDescent="0.3">
      <c r="A74" s="149"/>
      <c r="B74" s="17" t="s">
        <v>39</v>
      </c>
      <c r="C74" s="17">
        <f>SUM(C55:C73)</f>
        <v>6</v>
      </c>
      <c r="D74" s="17">
        <f>SUM(D55:D73)</f>
        <v>2</v>
      </c>
      <c r="E74" s="17">
        <f>SUM(E55:E73)</f>
        <v>11</v>
      </c>
      <c r="F74" s="17">
        <f>SUM(F55:F73)</f>
        <v>127</v>
      </c>
      <c r="G74" s="17">
        <f>SUM(G55:G73)</f>
        <v>141</v>
      </c>
      <c r="H74" s="17">
        <f>SUM(F74-G74)</f>
        <v>-14</v>
      </c>
      <c r="I74" s="26">
        <f>SUM(I55:I73)</f>
        <v>20</v>
      </c>
      <c r="J74" s="18">
        <f>I74</f>
        <v>20</v>
      </c>
      <c r="K74" s="152"/>
      <c r="M74" s="69">
        <f>SUM(F74:G74)</f>
        <v>268</v>
      </c>
      <c r="N74" s="69">
        <f>SUM(I74)</f>
        <v>20</v>
      </c>
    </row>
    <row r="75" spans="1:16" s="69" customFormat="1" ht="12.75" customHeight="1" thickBot="1" x14ac:dyDescent="0.3">
      <c r="A75" s="90"/>
      <c r="B75" s="90"/>
      <c r="C75" s="90"/>
      <c r="D75" s="90"/>
      <c r="E75" s="90"/>
      <c r="F75" s="90"/>
      <c r="G75" s="90"/>
      <c r="H75" s="90"/>
      <c r="I75" s="90"/>
    </row>
    <row r="76" spans="1:16" s="69" customFormat="1" ht="12.75" customHeight="1" x14ac:dyDescent="0.25">
      <c r="A76" s="147" t="s">
        <v>18</v>
      </c>
      <c r="B76" s="7" t="s">
        <v>13</v>
      </c>
      <c r="C76" s="7">
        <v>0</v>
      </c>
      <c r="D76" s="7">
        <v>0</v>
      </c>
      <c r="E76" s="7">
        <v>1</v>
      </c>
      <c r="F76" s="7">
        <v>4</v>
      </c>
      <c r="G76" s="7">
        <v>7</v>
      </c>
      <c r="H76" s="7"/>
      <c r="I76" s="8">
        <v>0</v>
      </c>
      <c r="K76" s="150">
        <f>RANK(J96,J:J,0)</f>
        <v>1</v>
      </c>
      <c r="O76" s="69">
        <f t="shared" si="1"/>
        <v>11</v>
      </c>
      <c r="P76" s="69">
        <f t="shared" si="2"/>
        <v>-3</v>
      </c>
    </row>
    <row r="77" spans="1:16" s="69" customFormat="1" ht="12.75" customHeight="1" x14ac:dyDescent="0.25">
      <c r="A77" s="148"/>
      <c r="B77" s="9" t="s">
        <v>15</v>
      </c>
      <c r="C77" s="19">
        <v>1</v>
      </c>
      <c r="D77" s="19">
        <v>0</v>
      </c>
      <c r="E77" s="19">
        <v>0</v>
      </c>
      <c r="F77" s="19">
        <v>9</v>
      </c>
      <c r="G77" s="19">
        <v>6</v>
      </c>
      <c r="H77" s="19"/>
      <c r="I77" s="20">
        <v>3</v>
      </c>
      <c r="K77" s="151"/>
      <c r="O77" s="69">
        <f t="shared" si="1"/>
        <v>15</v>
      </c>
      <c r="P77" s="69">
        <f t="shared" si="2"/>
        <v>3</v>
      </c>
    </row>
    <row r="78" spans="1:16" s="69" customFormat="1" ht="12.75" customHeight="1" x14ac:dyDescent="0.25">
      <c r="A78" s="148"/>
      <c r="B78" s="11" t="s">
        <v>17</v>
      </c>
      <c r="C78" s="57">
        <v>0</v>
      </c>
      <c r="D78" s="57">
        <v>0</v>
      </c>
      <c r="E78" s="57">
        <v>1</v>
      </c>
      <c r="F78" s="57">
        <v>0</v>
      </c>
      <c r="G78" s="57">
        <v>2</v>
      </c>
      <c r="H78" s="57"/>
      <c r="I78" s="62">
        <v>0</v>
      </c>
      <c r="K78" s="151"/>
      <c r="L78" s="91" t="s">
        <v>61</v>
      </c>
      <c r="P78" s="69">
        <f t="shared" si="2"/>
        <v>-2</v>
      </c>
    </row>
    <row r="79" spans="1:16" s="69" customFormat="1" ht="12.75" customHeight="1" x14ac:dyDescent="0.25">
      <c r="A79" s="148"/>
      <c r="B79" s="11" t="s">
        <v>19</v>
      </c>
      <c r="C79" s="21">
        <v>1</v>
      </c>
      <c r="D79" s="21">
        <v>0</v>
      </c>
      <c r="E79" s="21">
        <v>0</v>
      </c>
      <c r="F79" s="21">
        <v>7</v>
      </c>
      <c r="G79" s="21">
        <v>6</v>
      </c>
      <c r="H79" s="21"/>
      <c r="I79" s="22">
        <v>3</v>
      </c>
      <c r="K79" s="151"/>
      <c r="L79" s="112"/>
      <c r="O79" s="69">
        <f t="shared" si="1"/>
        <v>13</v>
      </c>
      <c r="P79" s="69">
        <f t="shared" si="2"/>
        <v>1</v>
      </c>
    </row>
    <row r="80" spans="1:16" s="69" customFormat="1" ht="12.75" customHeight="1" x14ac:dyDescent="0.25">
      <c r="A80" s="148"/>
      <c r="B80" s="11" t="s">
        <v>21</v>
      </c>
      <c r="C80" s="57">
        <v>0</v>
      </c>
      <c r="D80" s="57">
        <v>0</v>
      </c>
      <c r="E80" s="57">
        <v>1</v>
      </c>
      <c r="F80" s="57">
        <v>0</v>
      </c>
      <c r="G80" s="57">
        <v>2</v>
      </c>
      <c r="H80" s="57"/>
      <c r="I80" s="62">
        <v>0</v>
      </c>
      <c r="K80" s="151"/>
      <c r="L80" s="91" t="s">
        <v>61</v>
      </c>
      <c r="P80" s="69">
        <f t="shared" si="2"/>
        <v>-2</v>
      </c>
    </row>
    <row r="81" spans="1:16" s="69" customFormat="1" ht="12.75" customHeight="1" x14ac:dyDescent="0.25">
      <c r="A81" s="148"/>
      <c r="B81" s="11" t="s">
        <v>23</v>
      </c>
      <c r="C81" s="21">
        <v>1</v>
      </c>
      <c r="D81" s="21">
        <v>0</v>
      </c>
      <c r="E81" s="21">
        <v>0</v>
      </c>
      <c r="F81" s="21">
        <v>8</v>
      </c>
      <c r="G81" s="21">
        <v>1</v>
      </c>
      <c r="H81" s="21"/>
      <c r="I81" s="22">
        <v>3</v>
      </c>
      <c r="K81" s="151"/>
      <c r="L81" s="112"/>
      <c r="O81" s="69">
        <f t="shared" si="1"/>
        <v>9</v>
      </c>
      <c r="P81" s="69">
        <f t="shared" si="2"/>
        <v>7</v>
      </c>
    </row>
    <row r="82" spans="1:16" s="69" customFormat="1" ht="12.75" customHeight="1" x14ac:dyDescent="0.25">
      <c r="A82" s="148"/>
      <c r="B82" s="11" t="s">
        <v>24</v>
      </c>
      <c r="C82" s="21">
        <v>0</v>
      </c>
      <c r="D82" s="21">
        <v>1</v>
      </c>
      <c r="E82" s="21">
        <v>0</v>
      </c>
      <c r="F82" s="21">
        <v>8</v>
      </c>
      <c r="G82" s="21">
        <v>8</v>
      </c>
      <c r="H82" s="21"/>
      <c r="I82" s="22">
        <v>1</v>
      </c>
      <c r="K82" s="151"/>
      <c r="L82" s="112"/>
      <c r="O82" s="69">
        <f t="shared" si="1"/>
        <v>16</v>
      </c>
      <c r="P82" s="69">
        <f t="shared" si="2"/>
        <v>0</v>
      </c>
    </row>
    <row r="83" spans="1:16" s="69" customFormat="1" ht="12.75" customHeight="1" x14ac:dyDescent="0.25">
      <c r="A83" s="148"/>
      <c r="B83" s="11" t="s">
        <v>26</v>
      </c>
      <c r="C83" s="21">
        <v>1</v>
      </c>
      <c r="D83" s="21">
        <v>0</v>
      </c>
      <c r="E83" s="21">
        <v>0</v>
      </c>
      <c r="F83" s="21">
        <v>7</v>
      </c>
      <c r="G83" s="21">
        <v>4</v>
      </c>
      <c r="H83" s="21"/>
      <c r="I83" s="22">
        <v>3</v>
      </c>
      <c r="K83" s="151"/>
      <c r="L83" s="112"/>
      <c r="P83" s="69">
        <f t="shared" si="2"/>
        <v>3</v>
      </c>
    </row>
    <row r="84" spans="1:16" s="69" customFormat="1" ht="12.75" customHeight="1" x14ac:dyDescent="0.25">
      <c r="A84" s="148"/>
      <c r="B84" s="11" t="s">
        <v>28</v>
      </c>
      <c r="C84" s="21">
        <v>0</v>
      </c>
      <c r="D84" s="21">
        <v>0</v>
      </c>
      <c r="E84" s="21">
        <v>1</v>
      </c>
      <c r="F84" s="21">
        <v>5</v>
      </c>
      <c r="G84" s="21">
        <v>12</v>
      </c>
      <c r="H84" s="21"/>
      <c r="I84" s="22">
        <v>0</v>
      </c>
      <c r="K84" s="151"/>
      <c r="L84" s="112"/>
      <c r="P84" s="69">
        <f t="shared" si="2"/>
        <v>-7</v>
      </c>
    </row>
    <row r="85" spans="1:16" s="69" customFormat="1" ht="12.75" customHeight="1" x14ac:dyDescent="0.25">
      <c r="A85" s="148"/>
      <c r="B85" s="11" t="s">
        <v>30</v>
      </c>
      <c r="C85" s="21">
        <v>0</v>
      </c>
      <c r="D85" s="21">
        <v>0</v>
      </c>
      <c r="E85" s="21">
        <v>1</v>
      </c>
      <c r="F85" s="21">
        <v>6</v>
      </c>
      <c r="G85" s="21">
        <v>12</v>
      </c>
      <c r="H85" s="21"/>
      <c r="I85" s="22">
        <v>0</v>
      </c>
      <c r="K85" s="151"/>
      <c r="L85" s="112"/>
      <c r="P85" s="69">
        <f t="shared" si="2"/>
        <v>-6</v>
      </c>
    </row>
    <row r="86" spans="1:16" s="69" customFormat="1" ht="12.75" customHeight="1" x14ac:dyDescent="0.25">
      <c r="A86" s="148"/>
      <c r="B86" s="11" t="s">
        <v>32</v>
      </c>
      <c r="C86" s="21">
        <v>1</v>
      </c>
      <c r="D86" s="21">
        <v>0</v>
      </c>
      <c r="E86" s="21">
        <v>0</v>
      </c>
      <c r="F86" s="21">
        <v>8</v>
      </c>
      <c r="G86" s="21">
        <v>7</v>
      </c>
      <c r="H86" s="21"/>
      <c r="I86" s="22">
        <v>3</v>
      </c>
      <c r="K86" s="151"/>
      <c r="L86" s="112"/>
      <c r="P86" s="69">
        <f t="shared" si="2"/>
        <v>1</v>
      </c>
    </row>
    <row r="87" spans="1:16" s="69" customFormat="1" ht="12.75" customHeight="1" x14ac:dyDescent="0.25">
      <c r="A87" s="148"/>
      <c r="B87" s="11" t="s">
        <v>34</v>
      </c>
      <c r="C87" s="21">
        <v>0</v>
      </c>
      <c r="D87" s="21">
        <v>0</v>
      </c>
      <c r="E87" s="21">
        <v>1</v>
      </c>
      <c r="F87" s="21">
        <v>5</v>
      </c>
      <c r="G87" s="21">
        <v>7</v>
      </c>
      <c r="H87" s="21"/>
      <c r="I87" s="22">
        <v>0</v>
      </c>
      <c r="K87" s="151"/>
      <c r="L87" s="112"/>
      <c r="P87" s="69">
        <f t="shared" si="2"/>
        <v>-2</v>
      </c>
    </row>
    <row r="88" spans="1:16" s="69" customFormat="1" ht="12.75" customHeight="1" x14ac:dyDescent="0.25">
      <c r="A88" s="148"/>
      <c r="B88" s="11" t="s">
        <v>36</v>
      </c>
      <c r="C88" s="21">
        <v>0</v>
      </c>
      <c r="D88" s="21">
        <v>0</v>
      </c>
      <c r="E88" s="21">
        <v>1</v>
      </c>
      <c r="F88" s="21">
        <v>6</v>
      </c>
      <c r="G88" s="21">
        <v>9</v>
      </c>
      <c r="H88" s="21"/>
      <c r="I88" s="22">
        <v>0</v>
      </c>
      <c r="K88" s="151"/>
      <c r="L88" s="112"/>
      <c r="P88" s="69">
        <f t="shared" si="2"/>
        <v>-3</v>
      </c>
    </row>
    <row r="89" spans="1:16" s="69" customFormat="1" ht="12.75" customHeight="1" x14ac:dyDescent="0.25">
      <c r="A89" s="148"/>
      <c r="B89" s="11" t="s">
        <v>38</v>
      </c>
      <c r="C89" s="21">
        <v>0</v>
      </c>
      <c r="D89" s="21">
        <v>0</v>
      </c>
      <c r="E89" s="21">
        <v>1</v>
      </c>
      <c r="F89" s="21">
        <v>8</v>
      </c>
      <c r="G89" s="21">
        <v>9</v>
      </c>
      <c r="H89" s="21"/>
      <c r="I89" s="22">
        <v>0</v>
      </c>
      <c r="K89" s="151"/>
      <c r="L89" s="112"/>
      <c r="P89" s="69">
        <f t="shared" si="2"/>
        <v>-1</v>
      </c>
    </row>
    <row r="90" spans="1:16" s="69" customFormat="1" ht="12.75" customHeight="1" x14ac:dyDescent="0.25">
      <c r="A90" s="148"/>
      <c r="B90" s="11" t="s">
        <v>40</v>
      </c>
      <c r="C90" s="21">
        <v>0</v>
      </c>
      <c r="D90" s="21">
        <v>0</v>
      </c>
      <c r="E90" s="21">
        <v>1</v>
      </c>
      <c r="F90" s="21">
        <v>6</v>
      </c>
      <c r="G90" s="21">
        <v>9</v>
      </c>
      <c r="H90" s="21"/>
      <c r="I90" s="22">
        <v>0</v>
      </c>
      <c r="K90" s="151"/>
      <c r="L90" s="112"/>
      <c r="P90" s="69">
        <f t="shared" si="2"/>
        <v>-3</v>
      </c>
    </row>
    <row r="91" spans="1:16" s="69" customFormat="1" ht="12.75" customHeight="1" x14ac:dyDescent="0.25">
      <c r="A91" s="148"/>
      <c r="B91" s="11" t="s">
        <v>71</v>
      </c>
      <c r="C91" s="21">
        <v>1</v>
      </c>
      <c r="D91" s="21">
        <v>0</v>
      </c>
      <c r="E91" s="21">
        <v>0</v>
      </c>
      <c r="F91" s="21">
        <v>12</v>
      </c>
      <c r="G91" s="21">
        <v>7</v>
      </c>
      <c r="H91" s="21"/>
      <c r="I91" s="22">
        <v>3</v>
      </c>
      <c r="K91" s="151"/>
      <c r="L91" s="112"/>
      <c r="P91" s="69">
        <f t="shared" si="2"/>
        <v>5</v>
      </c>
    </row>
    <row r="92" spans="1:16" s="69" customFormat="1" ht="12.75" customHeight="1" x14ac:dyDescent="0.25">
      <c r="A92" s="148"/>
      <c r="B92" s="11" t="s">
        <v>74</v>
      </c>
      <c r="C92" s="21">
        <v>0</v>
      </c>
      <c r="D92" s="21">
        <v>0</v>
      </c>
      <c r="E92" s="21">
        <v>1</v>
      </c>
      <c r="F92" s="21">
        <v>3</v>
      </c>
      <c r="G92" s="21">
        <v>6</v>
      </c>
      <c r="H92" s="21"/>
      <c r="I92" s="22">
        <v>0</v>
      </c>
      <c r="K92" s="151"/>
      <c r="L92" s="112"/>
      <c r="P92" s="69">
        <f t="shared" si="2"/>
        <v>-3</v>
      </c>
    </row>
    <row r="93" spans="1:16" s="69" customFormat="1" ht="12.75" customHeight="1" x14ac:dyDescent="0.25">
      <c r="A93" s="148"/>
      <c r="B93" s="11" t="s">
        <v>75</v>
      </c>
      <c r="C93" s="21">
        <v>0</v>
      </c>
      <c r="D93" s="21">
        <v>0</v>
      </c>
      <c r="E93" s="21">
        <v>1</v>
      </c>
      <c r="F93" s="21">
        <v>5</v>
      </c>
      <c r="G93" s="21">
        <v>6</v>
      </c>
      <c r="H93" s="21"/>
      <c r="I93" s="22">
        <v>0</v>
      </c>
      <c r="K93" s="151"/>
      <c r="L93" s="112"/>
      <c r="P93" s="69">
        <f t="shared" si="2"/>
        <v>-1</v>
      </c>
    </row>
    <row r="94" spans="1:16" s="69" customFormat="1" ht="12.75" customHeight="1" x14ac:dyDescent="0.25">
      <c r="A94" s="148"/>
      <c r="B94" s="11" t="s">
        <v>77</v>
      </c>
      <c r="C94" s="21">
        <v>1</v>
      </c>
      <c r="D94" s="21">
        <v>0</v>
      </c>
      <c r="E94" s="21">
        <v>0</v>
      </c>
      <c r="F94" s="21">
        <v>8</v>
      </c>
      <c r="G94" s="21">
        <v>7</v>
      </c>
      <c r="H94" s="21"/>
      <c r="I94" s="22">
        <v>3</v>
      </c>
      <c r="K94" s="151"/>
      <c r="L94" s="112"/>
      <c r="P94" s="69">
        <f t="shared" si="2"/>
        <v>1</v>
      </c>
    </row>
    <row r="95" spans="1:16" s="69" customFormat="1" ht="12.75" customHeight="1" x14ac:dyDescent="0.25">
      <c r="A95" s="148"/>
      <c r="B95" s="11" t="s">
        <v>79</v>
      </c>
      <c r="C95" s="21">
        <v>1</v>
      </c>
      <c r="D95" s="21">
        <v>0</v>
      </c>
      <c r="E95" s="21">
        <v>0</v>
      </c>
      <c r="F95" s="21">
        <v>7</v>
      </c>
      <c r="G95" s="21">
        <v>6</v>
      </c>
      <c r="H95" s="21"/>
      <c r="I95" s="22">
        <v>3</v>
      </c>
      <c r="K95" s="151"/>
      <c r="L95" s="112"/>
      <c r="P95" s="69">
        <f t="shared" si="2"/>
        <v>1</v>
      </c>
    </row>
    <row r="96" spans="1:16" s="69" customFormat="1" ht="12.75" customHeight="1" thickBot="1" x14ac:dyDescent="0.3">
      <c r="A96" s="149"/>
      <c r="B96" s="17" t="s">
        <v>39</v>
      </c>
      <c r="C96" s="17">
        <f>SUM(C76:C95)</f>
        <v>8</v>
      </c>
      <c r="D96" s="17">
        <f>SUM(D76:D95)</f>
        <v>1</v>
      </c>
      <c r="E96" s="17">
        <f>SUM(E76:E95)</f>
        <v>11</v>
      </c>
      <c r="F96" s="17">
        <f>SUM(F76:F95)</f>
        <v>122</v>
      </c>
      <c r="G96" s="17">
        <f>SUM(G76:G95)</f>
        <v>133</v>
      </c>
      <c r="H96" s="17">
        <f>SUM(F96-G96)</f>
        <v>-11</v>
      </c>
      <c r="I96" s="26">
        <f>SUM(I76:I95)</f>
        <v>25</v>
      </c>
      <c r="J96" s="116">
        <f>I96</f>
        <v>25</v>
      </c>
      <c r="K96" s="152"/>
      <c r="M96" s="69">
        <f>SUM(F96:G96)</f>
        <v>255</v>
      </c>
      <c r="N96" s="69">
        <f>SUM(I96)</f>
        <v>25</v>
      </c>
    </row>
    <row r="97" spans="1:16" s="69" customFormat="1" ht="12.75" customHeight="1" thickBot="1" x14ac:dyDescent="0.3">
      <c r="A97" s="197"/>
      <c r="B97" s="197"/>
      <c r="C97" s="197"/>
      <c r="D97" s="197"/>
      <c r="E97" s="197"/>
      <c r="F97" s="197"/>
      <c r="G97" s="197"/>
      <c r="H97" s="197"/>
      <c r="I97" s="197"/>
    </row>
    <row r="98" spans="1:16" s="69" customFormat="1" ht="12.75" customHeight="1" x14ac:dyDescent="0.25">
      <c r="A98" s="147" t="s">
        <v>27</v>
      </c>
      <c r="B98" s="7" t="s">
        <v>13</v>
      </c>
      <c r="C98" s="7">
        <v>0</v>
      </c>
      <c r="D98" s="7">
        <v>1</v>
      </c>
      <c r="E98" s="7">
        <v>0</v>
      </c>
      <c r="F98" s="7">
        <v>6</v>
      </c>
      <c r="G98" s="7">
        <v>6</v>
      </c>
      <c r="H98" s="7"/>
      <c r="I98" s="8">
        <v>1</v>
      </c>
      <c r="K98" s="150">
        <f>RANK(J118,J:J,0)</f>
        <v>11</v>
      </c>
      <c r="O98" s="69">
        <f t="shared" si="1"/>
        <v>12</v>
      </c>
      <c r="P98" s="69">
        <f t="shared" si="2"/>
        <v>0</v>
      </c>
    </row>
    <row r="99" spans="1:16" s="69" customFormat="1" ht="12.75" customHeight="1" x14ac:dyDescent="0.25">
      <c r="A99" s="148"/>
      <c r="B99" s="9" t="s">
        <v>15</v>
      </c>
      <c r="C99" s="9">
        <v>0</v>
      </c>
      <c r="D99" s="9">
        <v>0</v>
      </c>
      <c r="E99" s="9">
        <v>1</v>
      </c>
      <c r="F99" s="9">
        <v>6</v>
      </c>
      <c r="G99" s="9">
        <v>7</v>
      </c>
      <c r="H99" s="9"/>
      <c r="I99" s="10">
        <v>0</v>
      </c>
      <c r="K99" s="151"/>
      <c r="O99" s="69">
        <f t="shared" si="1"/>
        <v>13</v>
      </c>
      <c r="P99" s="69">
        <f t="shared" si="2"/>
        <v>-1</v>
      </c>
    </row>
    <row r="100" spans="1:16" s="69" customFormat="1" ht="12.75" customHeight="1" x14ac:dyDescent="0.25">
      <c r="A100" s="148"/>
      <c r="B100" s="11" t="s">
        <v>17</v>
      </c>
      <c r="C100" s="11">
        <v>1</v>
      </c>
      <c r="D100" s="11">
        <v>0</v>
      </c>
      <c r="E100" s="11">
        <v>0</v>
      </c>
      <c r="F100" s="11">
        <v>9</v>
      </c>
      <c r="G100" s="11">
        <v>4</v>
      </c>
      <c r="H100" s="11"/>
      <c r="I100" s="12">
        <v>3</v>
      </c>
      <c r="K100" s="151"/>
      <c r="O100" s="69">
        <f t="shared" si="1"/>
        <v>13</v>
      </c>
      <c r="P100" s="69">
        <f t="shared" si="2"/>
        <v>5</v>
      </c>
    </row>
    <row r="101" spans="1:16" s="69" customFormat="1" ht="12.75" customHeight="1" x14ac:dyDescent="0.25">
      <c r="A101" s="148"/>
      <c r="B101" s="11" t="s">
        <v>19</v>
      </c>
      <c r="C101" s="11">
        <v>0</v>
      </c>
      <c r="D101" s="11">
        <v>0</v>
      </c>
      <c r="E101" s="11">
        <v>1</v>
      </c>
      <c r="F101" s="11">
        <v>8</v>
      </c>
      <c r="G101" s="11">
        <v>9</v>
      </c>
      <c r="H101" s="11"/>
      <c r="I101" s="12">
        <v>0</v>
      </c>
      <c r="K101" s="151"/>
      <c r="O101" s="69">
        <f t="shared" si="1"/>
        <v>17</v>
      </c>
      <c r="P101" s="69">
        <f t="shared" si="2"/>
        <v>-1</v>
      </c>
    </row>
    <row r="102" spans="1:16" s="69" customFormat="1" ht="12.75" customHeight="1" x14ac:dyDescent="0.25">
      <c r="A102" s="148"/>
      <c r="B102" s="11" t="s">
        <v>21</v>
      </c>
      <c r="C102" s="11">
        <v>0</v>
      </c>
      <c r="D102" s="11">
        <v>0</v>
      </c>
      <c r="E102" s="11">
        <v>1</v>
      </c>
      <c r="F102" s="11">
        <v>5</v>
      </c>
      <c r="G102" s="11">
        <v>7</v>
      </c>
      <c r="H102" s="11"/>
      <c r="I102" s="12">
        <v>0</v>
      </c>
      <c r="K102" s="151"/>
      <c r="O102" s="69">
        <f t="shared" si="1"/>
        <v>12</v>
      </c>
      <c r="P102" s="69">
        <f t="shared" si="2"/>
        <v>-2</v>
      </c>
    </row>
    <row r="103" spans="1:16" s="69" customFormat="1" ht="12.75" customHeight="1" x14ac:dyDescent="0.25">
      <c r="A103" s="148"/>
      <c r="B103" s="11" t="s">
        <v>23</v>
      </c>
      <c r="C103" s="11">
        <v>0</v>
      </c>
      <c r="D103" s="11">
        <v>0</v>
      </c>
      <c r="E103" s="11">
        <v>1</v>
      </c>
      <c r="F103" s="11">
        <v>6</v>
      </c>
      <c r="G103" s="11">
        <v>8</v>
      </c>
      <c r="H103" s="11"/>
      <c r="I103" s="12">
        <v>0</v>
      </c>
      <c r="K103" s="151"/>
      <c r="O103" s="69">
        <f t="shared" si="1"/>
        <v>14</v>
      </c>
      <c r="P103" s="69">
        <f t="shared" si="2"/>
        <v>-2</v>
      </c>
    </row>
    <row r="104" spans="1:16" s="69" customFormat="1" ht="12.75" customHeight="1" x14ac:dyDescent="0.25">
      <c r="A104" s="148"/>
      <c r="B104" s="11" t="s">
        <v>24</v>
      </c>
      <c r="C104" s="11">
        <v>0</v>
      </c>
      <c r="D104" s="11">
        <v>0</v>
      </c>
      <c r="E104" s="11">
        <v>1</v>
      </c>
      <c r="F104" s="11">
        <v>5</v>
      </c>
      <c r="G104" s="11">
        <v>8</v>
      </c>
      <c r="H104" s="11"/>
      <c r="I104" s="12">
        <v>0</v>
      </c>
      <c r="K104" s="151"/>
      <c r="O104" s="69">
        <f t="shared" si="1"/>
        <v>13</v>
      </c>
      <c r="P104" s="69">
        <f t="shared" si="2"/>
        <v>-3</v>
      </c>
    </row>
    <row r="105" spans="1:16" s="69" customFormat="1" ht="12.75" customHeight="1" x14ac:dyDescent="0.25">
      <c r="A105" s="148"/>
      <c r="B105" s="11" t="s">
        <v>26</v>
      </c>
      <c r="C105" s="11">
        <v>0</v>
      </c>
      <c r="D105" s="11">
        <v>0</v>
      </c>
      <c r="E105" s="11">
        <v>1</v>
      </c>
      <c r="F105" s="11">
        <v>5</v>
      </c>
      <c r="G105" s="11">
        <v>7</v>
      </c>
      <c r="H105" s="11"/>
      <c r="I105" s="12">
        <v>0</v>
      </c>
      <c r="K105" s="151"/>
      <c r="O105" s="69">
        <f t="shared" si="1"/>
        <v>12</v>
      </c>
      <c r="P105" s="69">
        <f t="shared" si="2"/>
        <v>-2</v>
      </c>
    </row>
    <row r="106" spans="1:16" s="69" customFormat="1" ht="12.75" customHeight="1" x14ac:dyDescent="0.25">
      <c r="A106" s="148"/>
      <c r="B106" s="11" t="s">
        <v>28</v>
      </c>
      <c r="C106" s="11">
        <v>0</v>
      </c>
      <c r="D106" s="11">
        <v>0</v>
      </c>
      <c r="E106" s="11">
        <v>1</v>
      </c>
      <c r="F106" s="11">
        <v>5</v>
      </c>
      <c r="G106" s="11">
        <v>9</v>
      </c>
      <c r="H106" s="11"/>
      <c r="I106" s="12">
        <v>0</v>
      </c>
      <c r="K106" s="151"/>
      <c r="O106" s="69">
        <f t="shared" si="1"/>
        <v>14</v>
      </c>
      <c r="P106" s="69">
        <f t="shared" si="2"/>
        <v>-4</v>
      </c>
    </row>
    <row r="107" spans="1:16" s="69" customFormat="1" ht="12.75" customHeight="1" x14ac:dyDescent="0.25">
      <c r="A107" s="148"/>
      <c r="B107" s="11" t="s">
        <v>30</v>
      </c>
      <c r="C107" s="11">
        <v>0</v>
      </c>
      <c r="D107" s="11">
        <v>1</v>
      </c>
      <c r="E107" s="11">
        <v>0</v>
      </c>
      <c r="F107" s="11">
        <v>7</v>
      </c>
      <c r="G107" s="11">
        <v>7</v>
      </c>
      <c r="H107" s="11"/>
      <c r="I107" s="12">
        <v>1</v>
      </c>
      <c r="K107" s="151"/>
      <c r="O107" s="69">
        <f t="shared" si="1"/>
        <v>14</v>
      </c>
      <c r="P107" s="69">
        <f t="shared" si="2"/>
        <v>0</v>
      </c>
    </row>
    <row r="108" spans="1:16" s="69" customFormat="1" ht="12.75" customHeight="1" x14ac:dyDescent="0.25">
      <c r="A108" s="148"/>
      <c r="B108" s="11" t="s">
        <v>32</v>
      </c>
      <c r="C108" s="11">
        <v>0</v>
      </c>
      <c r="D108" s="11">
        <v>0</v>
      </c>
      <c r="E108" s="11">
        <v>1</v>
      </c>
      <c r="F108" s="11">
        <v>7</v>
      </c>
      <c r="G108" s="11">
        <v>14</v>
      </c>
      <c r="H108" s="11"/>
      <c r="I108" s="12">
        <v>0</v>
      </c>
      <c r="K108" s="151"/>
      <c r="O108" s="69">
        <f t="shared" si="1"/>
        <v>21</v>
      </c>
      <c r="P108" s="69">
        <f t="shared" si="2"/>
        <v>-7</v>
      </c>
    </row>
    <row r="109" spans="1:16" s="69" customFormat="1" ht="12.75" customHeight="1" x14ac:dyDescent="0.25">
      <c r="A109" s="148"/>
      <c r="B109" s="11" t="s">
        <v>34</v>
      </c>
      <c r="C109" s="11">
        <v>0</v>
      </c>
      <c r="D109" s="11">
        <v>0</v>
      </c>
      <c r="E109" s="11">
        <v>1</v>
      </c>
      <c r="F109" s="11">
        <v>5</v>
      </c>
      <c r="G109" s="11">
        <v>6</v>
      </c>
      <c r="H109" s="11"/>
      <c r="I109" s="12">
        <v>0</v>
      </c>
      <c r="K109" s="151"/>
      <c r="O109" s="69">
        <f t="shared" si="1"/>
        <v>11</v>
      </c>
      <c r="P109" s="69">
        <f t="shared" si="2"/>
        <v>-1</v>
      </c>
    </row>
    <row r="110" spans="1:16" s="69" customFormat="1" ht="12.75" customHeight="1" x14ac:dyDescent="0.25">
      <c r="A110" s="148"/>
      <c r="B110" s="11" t="s">
        <v>36</v>
      </c>
      <c r="C110" s="11">
        <v>0</v>
      </c>
      <c r="D110" s="11">
        <v>0</v>
      </c>
      <c r="E110" s="11">
        <v>1</v>
      </c>
      <c r="F110" s="11">
        <v>6</v>
      </c>
      <c r="G110" s="11">
        <v>7</v>
      </c>
      <c r="H110" s="11"/>
      <c r="I110" s="12">
        <v>0</v>
      </c>
      <c r="K110" s="151"/>
      <c r="O110" s="69">
        <f t="shared" si="1"/>
        <v>13</v>
      </c>
      <c r="P110" s="69">
        <f t="shared" si="2"/>
        <v>-1</v>
      </c>
    </row>
    <row r="111" spans="1:16" s="69" customFormat="1" ht="12.75" customHeight="1" x14ac:dyDescent="0.25">
      <c r="A111" s="148"/>
      <c r="B111" s="11" t="s">
        <v>38</v>
      </c>
      <c r="C111" s="11">
        <v>0</v>
      </c>
      <c r="D111" s="11">
        <v>0</v>
      </c>
      <c r="E111" s="11">
        <v>1</v>
      </c>
      <c r="F111" s="11">
        <v>7</v>
      </c>
      <c r="G111" s="11">
        <v>9</v>
      </c>
      <c r="H111" s="11"/>
      <c r="I111" s="12">
        <v>0</v>
      </c>
      <c r="K111" s="151"/>
      <c r="O111" s="69">
        <f t="shared" si="1"/>
        <v>16</v>
      </c>
      <c r="P111" s="69">
        <f t="shared" si="2"/>
        <v>-2</v>
      </c>
    </row>
    <row r="112" spans="1:16" s="69" customFormat="1" ht="12.75" customHeight="1" x14ac:dyDescent="0.25">
      <c r="A112" s="148"/>
      <c r="B112" s="11" t="s">
        <v>40</v>
      </c>
      <c r="C112" s="11">
        <v>0</v>
      </c>
      <c r="D112" s="11">
        <v>1</v>
      </c>
      <c r="E112" s="11">
        <v>0</v>
      </c>
      <c r="F112" s="11">
        <v>12</v>
      </c>
      <c r="G112" s="11">
        <v>12</v>
      </c>
      <c r="H112" s="11"/>
      <c r="I112" s="12">
        <v>1</v>
      </c>
      <c r="K112" s="151"/>
      <c r="O112" s="69">
        <f t="shared" si="1"/>
        <v>24</v>
      </c>
      <c r="P112" s="69">
        <f t="shared" si="2"/>
        <v>0</v>
      </c>
    </row>
    <row r="113" spans="1:16" s="69" customFormat="1" ht="12.75" customHeight="1" x14ac:dyDescent="0.25">
      <c r="A113" s="148"/>
      <c r="B113" s="11" t="s">
        <v>71</v>
      </c>
      <c r="C113" s="11">
        <v>1</v>
      </c>
      <c r="D113" s="11">
        <v>0</v>
      </c>
      <c r="E113" s="11">
        <v>0</v>
      </c>
      <c r="F113" s="11">
        <v>9</v>
      </c>
      <c r="G113" s="11">
        <v>3</v>
      </c>
      <c r="H113" s="11"/>
      <c r="I113" s="12">
        <v>3</v>
      </c>
      <c r="K113" s="151"/>
      <c r="O113" s="69">
        <f t="shared" si="1"/>
        <v>12</v>
      </c>
      <c r="P113" s="69">
        <f t="shared" si="2"/>
        <v>6</v>
      </c>
    </row>
    <row r="114" spans="1:16" s="69" customFormat="1" ht="12.75" customHeight="1" x14ac:dyDescent="0.25">
      <c r="A114" s="148"/>
      <c r="B114" s="11" t="s">
        <v>74</v>
      </c>
      <c r="C114" s="11">
        <v>0</v>
      </c>
      <c r="D114" s="11">
        <v>1</v>
      </c>
      <c r="E114" s="11">
        <v>0</v>
      </c>
      <c r="F114" s="11">
        <v>5</v>
      </c>
      <c r="G114" s="11">
        <v>5</v>
      </c>
      <c r="H114" s="11"/>
      <c r="I114" s="12">
        <v>1</v>
      </c>
      <c r="K114" s="151"/>
      <c r="O114" s="69">
        <f t="shared" si="1"/>
        <v>10</v>
      </c>
      <c r="P114" s="69">
        <f t="shared" si="2"/>
        <v>0</v>
      </c>
    </row>
    <row r="115" spans="1:16" s="69" customFormat="1" ht="12.75" customHeight="1" x14ac:dyDescent="0.25">
      <c r="A115" s="148"/>
      <c r="B115" s="11" t="s">
        <v>75</v>
      </c>
      <c r="C115" s="11">
        <v>0</v>
      </c>
      <c r="D115" s="11">
        <v>0</v>
      </c>
      <c r="E115" s="11">
        <v>1</v>
      </c>
      <c r="F115" s="11">
        <v>4</v>
      </c>
      <c r="G115" s="11">
        <v>6</v>
      </c>
      <c r="H115" s="11"/>
      <c r="I115" s="12">
        <v>0</v>
      </c>
      <c r="K115" s="151"/>
      <c r="O115" s="69">
        <f t="shared" si="1"/>
        <v>10</v>
      </c>
      <c r="P115" s="69">
        <f t="shared" si="2"/>
        <v>-2</v>
      </c>
    </row>
    <row r="116" spans="1:16" s="69" customFormat="1" ht="12.75" customHeight="1" x14ac:dyDescent="0.25">
      <c r="A116" s="148"/>
      <c r="B116" s="11" t="s">
        <v>77</v>
      </c>
      <c r="C116" s="11">
        <v>0</v>
      </c>
      <c r="D116" s="11">
        <v>0</v>
      </c>
      <c r="E116" s="11">
        <v>1</v>
      </c>
      <c r="F116" s="11">
        <v>3</v>
      </c>
      <c r="G116" s="11">
        <v>5</v>
      </c>
      <c r="H116" s="11"/>
      <c r="I116" s="12">
        <v>0</v>
      </c>
      <c r="K116" s="151"/>
      <c r="O116" s="69">
        <f t="shared" si="1"/>
        <v>8</v>
      </c>
      <c r="P116" s="69">
        <f t="shared" si="2"/>
        <v>-2</v>
      </c>
    </row>
    <row r="117" spans="1:16" s="69" customFormat="1" ht="12.75" customHeight="1" x14ac:dyDescent="0.25">
      <c r="A117" s="148"/>
      <c r="B117" s="11" t="s">
        <v>79</v>
      </c>
      <c r="C117" s="11">
        <v>0</v>
      </c>
      <c r="D117" s="11">
        <v>0</v>
      </c>
      <c r="E117" s="11">
        <v>1</v>
      </c>
      <c r="F117" s="11">
        <v>4</v>
      </c>
      <c r="G117" s="11">
        <v>7</v>
      </c>
      <c r="H117" s="11"/>
      <c r="I117" s="12">
        <v>0</v>
      </c>
      <c r="K117" s="151"/>
      <c r="O117" s="69">
        <f t="shared" si="1"/>
        <v>11</v>
      </c>
      <c r="P117" s="69">
        <f t="shared" si="2"/>
        <v>-3</v>
      </c>
    </row>
    <row r="118" spans="1:16" s="69" customFormat="1" ht="12.75" customHeight="1" thickBot="1" x14ac:dyDescent="0.3">
      <c r="A118" s="149"/>
      <c r="B118" s="17" t="s">
        <v>39</v>
      </c>
      <c r="C118" s="17">
        <f>SUM(C98:C117)</f>
        <v>2</v>
      </c>
      <c r="D118" s="17">
        <f>SUM(D98:D117)</f>
        <v>4</v>
      </c>
      <c r="E118" s="17">
        <f>SUM(E98:E117)</f>
        <v>14</v>
      </c>
      <c r="F118" s="17">
        <f>SUM(F98:F117)</f>
        <v>124</v>
      </c>
      <c r="G118" s="17">
        <f>SUM(G98:G117)</f>
        <v>146</v>
      </c>
      <c r="H118" s="17">
        <f>SUM(F118-G118)</f>
        <v>-22</v>
      </c>
      <c r="I118" s="26">
        <f>SUM(I98:I117)</f>
        <v>10</v>
      </c>
      <c r="J118" s="116">
        <f>I118</f>
        <v>10</v>
      </c>
      <c r="K118" s="152"/>
      <c r="M118" s="69">
        <f>SUM(F118:G118)</f>
        <v>270</v>
      </c>
      <c r="N118" s="69">
        <f>SUM(I118)</f>
        <v>10</v>
      </c>
    </row>
    <row r="119" spans="1:16" s="69" customFormat="1" ht="12.75" customHeight="1" thickBot="1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</row>
    <row r="120" spans="1:16" s="69" customFormat="1" ht="12.75" customHeight="1" x14ac:dyDescent="0.25">
      <c r="A120" s="147" t="s">
        <v>29</v>
      </c>
      <c r="B120" s="7" t="s">
        <v>13</v>
      </c>
      <c r="C120" s="7">
        <v>0</v>
      </c>
      <c r="D120" s="7">
        <v>0</v>
      </c>
      <c r="E120" s="7">
        <v>1</v>
      </c>
      <c r="F120" s="7">
        <v>6</v>
      </c>
      <c r="G120" s="7">
        <v>7</v>
      </c>
      <c r="H120" s="7"/>
      <c r="I120" s="8">
        <v>0</v>
      </c>
      <c r="K120" s="150">
        <f>RANK(J139,J:J,0)</f>
        <v>5</v>
      </c>
      <c r="O120" s="69">
        <f t="shared" si="1"/>
        <v>13</v>
      </c>
      <c r="P120" s="69">
        <f t="shared" si="2"/>
        <v>-1</v>
      </c>
    </row>
    <row r="121" spans="1:16" s="69" customFormat="1" ht="12.75" customHeight="1" x14ac:dyDescent="0.25">
      <c r="A121" s="148"/>
      <c r="B121" s="9" t="s">
        <v>15</v>
      </c>
      <c r="C121" s="9">
        <v>1</v>
      </c>
      <c r="D121" s="9">
        <v>0</v>
      </c>
      <c r="E121" s="9">
        <v>0</v>
      </c>
      <c r="F121" s="9">
        <v>9</v>
      </c>
      <c r="G121" s="9">
        <v>6</v>
      </c>
      <c r="H121" s="9"/>
      <c r="I121" s="10">
        <v>3</v>
      </c>
      <c r="K121" s="151"/>
      <c r="O121" s="69">
        <f t="shared" si="1"/>
        <v>15</v>
      </c>
      <c r="P121" s="69">
        <f t="shared" si="2"/>
        <v>3</v>
      </c>
    </row>
    <row r="122" spans="1:16" s="69" customFormat="1" ht="12.75" customHeight="1" x14ac:dyDescent="0.25">
      <c r="A122" s="148"/>
      <c r="B122" s="11" t="s">
        <v>17</v>
      </c>
      <c r="C122" s="11">
        <v>0</v>
      </c>
      <c r="D122" s="11">
        <v>0</v>
      </c>
      <c r="E122" s="11">
        <v>1</v>
      </c>
      <c r="F122" s="11">
        <v>5</v>
      </c>
      <c r="G122" s="11">
        <v>7</v>
      </c>
      <c r="H122" s="11"/>
      <c r="I122" s="12">
        <v>0</v>
      </c>
      <c r="K122" s="151"/>
      <c r="O122" s="69">
        <f t="shared" si="1"/>
        <v>12</v>
      </c>
      <c r="P122" s="69">
        <f t="shared" si="2"/>
        <v>-2</v>
      </c>
    </row>
    <row r="123" spans="1:16" s="69" customFormat="1" ht="12.75" customHeight="1" x14ac:dyDescent="0.25">
      <c r="A123" s="148"/>
      <c r="B123" s="11" t="s">
        <v>19</v>
      </c>
      <c r="C123" s="11">
        <v>0</v>
      </c>
      <c r="D123" s="11">
        <v>0</v>
      </c>
      <c r="E123" s="11">
        <v>1</v>
      </c>
      <c r="F123" s="11">
        <v>5</v>
      </c>
      <c r="G123" s="11">
        <v>7</v>
      </c>
      <c r="H123" s="11"/>
      <c r="I123" s="12">
        <v>0</v>
      </c>
      <c r="K123" s="151"/>
      <c r="O123" s="69">
        <f t="shared" si="1"/>
        <v>12</v>
      </c>
      <c r="P123" s="69">
        <f t="shared" si="2"/>
        <v>-2</v>
      </c>
    </row>
    <row r="124" spans="1:16" s="69" customFormat="1" ht="12.75" customHeight="1" x14ac:dyDescent="0.25">
      <c r="A124" s="148"/>
      <c r="B124" s="11" t="s">
        <v>21</v>
      </c>
      <c r="C124" s="11">
        <v>1</v>
      </c>
      <c r="D124" s="11">
        <v>0</v>
      </c>
      <c r="E124" s="11">
        <v>0</v>
      </c>
      <c r="F124" s="11">
        <v>5</v>
      </c>
      <c r="G124" s="11">
        <v>4</v>
      </c>
      <c r="H124" s="11"/>
      <c r="I124" s="12">
        <v>3</v>
      </c>
      <c r="K124" s="151"/>
      <c r="O124" s="69">
        <f t="shared" si="1"/>
        <v>9</v>
      </c>
      <c r="P124" s="69">
        <f t="shared" si="2"/>
        <v>1</v>
      </c>
    </row>
    <row r="125" spans="1:16" s="69" customFormat="1" ht="12.75" customHeight="1" x14ac:dyDescent="0.25">
      <c r="A125" s="148"/>
      <c r="B125" s="11" t="s">
        <v>23</v>
      </c>
      <c r="C125" s="11">
        <v>0</v>
      </c>
      <c r="D125" s="11">
        <v>0</v>
      </c>
      <c r="E125" s="11">
        <v>1</v>
      </c>
      <c r="F125" s="11">
        <v>5</v>
      </c>
      <c r="G125" s="11">
        <v>8</v>
      </c>
      <c r="H125" s="11"/>
      <c r="I125" s="12">
        <v>0</v>
      </c>
      <c r="K125" s="151"/>
      <c r="O125" s="69">
        <f t="shared" si="1"/>
        <v>13</v>
      </c>
      <c r="P125" s="69">
        <f t="shared" si="2"/>
        <v>-3</v>
      </c>
    </row>
    <row r="126" spans="1:16" s="69" customFormat="1" ht="12.75" customHeight="1" x14ac:dyDescent="0.25">
      <c r="A126" s="148"/>
      <c r="B126" s="11" t="s">
        <v>24</v>
      </c>
      <c r="C126" s="11">
        <v>0</v>
      </c>
      <c r="D126" s="11">
        <v>1</v>
      </c>
      <c r="E126" s="11">
        <v>0</v>
      </c>
      <c r="F126" s="11">
        <v>7</v>
      </c>
      <c r="G126" s="11">
        <v>7</v>
      </c>
      <c r="H126" s="11"/>
      <c r="I126" s="12">
        <v>1</v>
      </c>
      <c r="K126" s="151"/>
      <c r="O126" s="69">
        <f t="shared" si="1"/>
        <v>14</v>
      </c>
      <c r="P126" s="69">
        <f t="shared" si="2"/>
        <v>0</v>
      </c>
    </row>
    <row r="127" spans="1:16" s="69" customFormat="1" ht="12.75" customHeight="1" x14ac:dyDescent="0.25">
      <c r="A127" s="148"/>
      <c r="B127" s="11" t="s">
        <v>26</v>
      </c>
      <c r="C127" s="11">
        <v>1</v>
      </c>
      <c r="D127" s="11">
        <v>0</v>
      </c>
      <c r="E127" s="11">
        <v>0</v>
      </c>
      <c r="F127" s="11">
        <v>9</v>
      </c>
      <c r="G127" s="11">
        <v>7</v>
      </c>
      <c r="H127" s="11"/>
      <c r="I127" s="12">
        <v>3</v>
      </c>
      <c r="K127" s="151"/>
      <c r="O127" s="69">
        <f t="shared" si="1"/>
        <v>16</v>
      </c>
      <c r="P127" s="69">
        <f t="shared" si="2"/>
        <v>2</v>
      </c>
    </row>
    <row r="128" spans="1:16" s="69" customFormat="1" ht="12.75" customHeight="1" x14ac:dyDescent="0.25">
      <c r="A128" s="148"/>
      <c r="B128" s="11" t="s">
        <v>28</v>
      </c>
      <c r="C128" s="11">
        <v>1</v>
      </c>
      <c r="D128" s="11">
        <v>0</v>
      </c>
      <c r="E128" s="11">
        <v>0</v>
      </c>
      <c r="F128" s="11">
        <v>7</v>
      </c>
      <c r="G128" s="11">
        <v>6</v>
      </c>
      <c r="H128" s="11"/>
      <c r="I128" s="12">
        <v>3</v>
      </c>
      <c r="K128" s="151"/>
      <c r="O128" s="69">
        <f t="shared" si="1"/>
        <v>13</v>
      </c>
      <c r="P128" s="69">
        <f t="shared" si="2"/>
        <v>1</v>
      </c>
    </row>
    <row r="129" spans="1:16" s="69" customFormat="1" ht="12.75" customHeight="1" x14ac:dyDescent="0.25">
      <c r="A129" s="148"/>
      <c r="B129" s="11" t="s">
        <v>30</v>
      </c>
      <c r="C129" s="11">
        <v>0</v>
      </c>
      <c r="D129" s="11">
        <v>1</v>
      </c>
      <c r="E129" s="11">
        <v>0</v>
      </c>
      <c r="F129" s="11">
        <v>8</v>
      </c>
      <c r="G129" s="11">
        <v>8</v>
      </c>
      <c r="H129" s="11"/>
      <c r="I129" s="12">
        <v>1</v>
      </c>
      <c r="K129" s="151"/>
      <c r="O129" s="69">
        <f t="shared" si="1"/>
        <v>16</v>
      </c>
      <c r="P129" s="69">
        <f t="shared" si="2"/>
        <v>0</v>
      </c>
    </row>
    <row r="130" spans="1:16" s="69" customFormat="1" ht="12.75" customHeight="1" x14ac:dyDescent="0.25">
      <c r="A130" s="148"/>
      <c r="B130" s="11" t="s">
        <v>32</v>
      </c>
      <c r="C130" s="11">
        <v>1</v>
      </c>
      <c r="D130" s="11">
        <v>0</v>
      </c>
      <c r="E130" s="11">
        <v>0</v>
      </c>
      <c r="F130" s="11">
        <v>12</v>
      </c>
      <c r="G130" s="11">
        <v>6</v>
      </c>
      <c r="H130" s="11"/>
      <c r="I130" s="12">
        <v>3</v>
      </c>
      <c r="K130" s="151"/>
      <c r="O130" s="69">
        <f t="shared" si="1"/>
        <v>18</v>
      </c>
      <c r="P130" s="69">
        <f t="shared" si="2"/>
        <v>6</v>
      </c>
    </row>
    <row r="131" spans="1:16" s="69" customFormat="1" ht="12.75" customHeight="1" x14ac:dyDescent="0.25">
      <c r="A131" s="148"/>
      <c r="B131" s="11" t="s">
        <v>34</v>
      </c>
      <c r="C131" s="11">
        <v>0</v>
      </c>
      <c r="D131" s="11">
        <v>0</v>
      </c>
      <c r="E131" s="11">
        <v>1</v>
      </c>
      <c r="F131" s="11">
        <v>6</v>
      </c>
      <c r="G131" s="11">
        <v>12</v>
      </c>
      <c r="H131" s="11"/>
      <c r="I131" s="12">
        <v>0</v>
      </c>
      <c r="K131" s="151"/>
      <c r="O131" s="69">
        <f t="shared" si="1"/>
        <v>18</v>
      </c>
      <c r="P131" s="69">
        <f t="shared" si="2"/>
        <v>-6</v>
      </c>
    </row>
    <row r="132" spans="1:16" s="69" customFormat="1" ht="12.75" customHeight="1" x14ac:dyDescent="0.25">
      <c r="A132" s="148"/>
      <c r="B132" s="11" t="s">
        <v>36</v>
      </c>
      <c r="C132" s="11">
        <v>0</v>
      </c>
      <c r="D132" s="11">
        <v>0</v>
      </c>
      <c r="E132" s="11">
        <v>1</v>
      </c>
      <c r="F132" s="11">
        <v>9</v>
      </c>
      <c r="G132" s="11">
        <v>16</v>
      </c>
      <c r="H132" s="11"/>
      <c r="I132" s="12">
        <v>0</v>
      </c>
      <c r="K132" s="151"/>
      <c r="O132" s="69">
        <f t="shared" si="1"/>
        <v>25</v>
      </c>
      <c r="P132" s="69">
        <f t="shared" si="2"/>
        <v>-7</v>
      </c>
    </row>
    <row r="133" spans="1:16" s="69" customFormat="1" ht="12.75" customHeight="1" x14ac:dyDescent="0.25">
      <c r="A133" s="148"/>
      <c r="B133" s="11" t="s">
        <v>38</v>
      </c>
      <c r="C133" s="11">
        <v>0</v>
      </c>
      <c r="D133" s="11">
        <v>0</v>
      </c>
      <c r="E133" s="11">
        <v>1</v>
      </c>
      <c r="F133" s="11">
        <v>7</v>
      </c>
      <c r="G133" s="11">
        <v>8</v>
      </c>
      <c r="H133" s="11"/>
      <c r="I133" s="12">
        <v>0</v>
      </c>
      <c r="K133" s="151"/>
      <c r="O133" s="69">
        <f t="shared" si="1"/>
        <v>15</v>
      </c>
      <c r="P133" s="69">
        <f t="shared" si="2"/>
        <v>-1</v>
      </c>
    </row>
    <row r="134" spans="1:16" s="69" customFormat="1" ht="12.75" customHeight="1" x14ac:dyDescent="0.25">
      <c r="A134" s="148"/>
      <c r="B134" s="11" t="s">
        <v>40</v>
      </c>
      <c r="C134" s="11">
        <v>0</v>
      </c>
      <c r="D134" s="11">
        <v>0</v>
      </c>
      <c r="E134" s="11">
        <v>1</v>
      </c>
      <c r="F134" s="11">
        <v>5</v>
      </c>
      <c r="G134" s="11">
        <v>8</v>
      </c>
      <c r="H134" s="11"/>
      <c r="I134" s="12">
        <v>0</v>
      </c>
      <c r="K134" s="151"/>
      <c r="O134" s="69">
        <f t="shared" si="1"/>
        <v>13</v>
      </c>
      <c r="P134" s="69">
        <f t="shared" si="2"/>
        <v>-3</v>
      </c>
    </row>
    <row r="135" spans="1:16" s="69" customFormat="1" ht="12.75" customHeight="1" x14ac:dyDescent="0.25">
      <c r="A135" s="148"/>
      <c r="B135" s="11" t="s">
        <v>71</v>
      </c>
      <c r="C135" s="11">
        <v>0</v>
      </c>
      <c r="D135" s="11">
        <v>0</v>
      </c>
      <c r="E135" s="11">
        <v>1</v>
      </c>
      <c r="F135" s="11">
        <v>4</v>
      </c>
      <c r="G135" s="11">
        <v>6</v>
      </c>
      <c r="H135" s="11"/>
      <c r="I135" s="12">
        <v>0</v>
      </c>
      <c r="K135" s="151"/>
      <c r="O135" s="69">
        <f t="shared" si="1"/>
        <v>10</v>
      </c>
      <c r="P135" s="69">
        <f t="shared" si="2"/>
        <v>-2</v>
      </c>
    </row>
    <row r="136" spans="1:16" s="69" customFormat="1" ht="12.75" customHeight="1" x14ac:dyDescent="0.25">
      <c r="A136" s="148"/>
      <c r="B136" s="11" t="s">
        <v>74</v>
      </c>
      <c r="C136" s="11">
        <v>0</v>
      </c>
      <c r="D136" s="11">
        <v>0</v>
      </c>
      <c r="E136" s="11">
        <v>1</v>
      </c>
      <c r="F136" s="11">
        <v>6</v>
      </c>
      <c r="G136" s="11">
        <v>12</v>
      </c>
      <c r="H136" s="11"/>
      <c r="I136" s="12">
        <v>0</v>
      </c>
      <c r="K136" s="151"/>
      <c r="O136" s="69">
        <f t="shared" si="1"/>
        <v>18</v>
      </c>
      <c r="P136" s="69">
        <f t="shared" si="2"/>
        <v>-6</v>
      </c>
    </row>
    <row r="137" spans="1:16" s="69" customFormat="1" ht="12.75" customHeight="1" x14ac:dyDescent="0.25">
      <c r="A137" s="148"/>
      <c r="B137" s="11" t="s">
        <v>75</v>
      </c>
      <c r="C137" s="11">
        <v>0</v>
      </c>
      <c r="D137" s="11">
        <v>0</v>
      </c>
      <c r="E137" s="11">
        <v>1</v>
      </c>
      <c r="F137" s="11">
        <v>3</v>
      </c>
      <c r="G137" s="11">
        <v>6</v>
      </c>
      <c r="H137" s="11"/>
      <c r="I137" s="12">
        <v>0</v>
      </c>
      <c r="K137" s="151"/>
      <c r="O137" s="69">
        <f t="shared" si="1"/>
        <v>9</v>
      </c>
      <c r="P137" s="69">
        <f t="shared" si="2"/>
        <v>-3</v>
      </c>
    </row>
    <row r="138" spans="1:16" s="69" customFormat="1" ht="12.75" customHeight="1" x14ac:dyDescent="0.25">
      <c r="A138" s="148"/>
      <c r="B138" s="11" t="s">
        <v>77</v>
      </c>
      <c r="C138" s="11">
        <v>0</v>
      </c>
      <c r="D138" s="11">
        <v>0</v>
      </c>
      <c r="E138" s="11">
        <v>1</v>
      </c>
      <c r="F138" s="11">
        <v>3</v>
      </c>
      <c r="G138" s="11">
        <v>6</v>
      </c>
      <c r="H138" s="11"/>
      <c r="I138" s="12">
        <v>0</v>
      </c>
      <c r="K138" s="151"/>
      <c r="O138" s="69">
        <f t="shared" si="1"/>
        <v>9</v>
      </c>
      <c r="P138" s="69">
        <f t="shared" si="2"/>
        <v>-3</v>
      </c>
    </row>
    <row r="139" spans="1:16" s="69" customFormat="1" ht="12.75" customHeight="1" thickBot="1" x14ac:dyDescent="0.3">
      <c r="A139" s="149"/>
      <c r="B139" s="17" t="s">
        <v>39</v>
      </c>
      <c r="C139" s="17">
        <f>SUM(C120:C138)</f>
        <v>5</v>
      </c>
      <c r="D139" s="17">
        <f>SUM(D120:D138)</f>
        <v>2</v>
      </c>
      <c r="E139" s="17">
        <f>SUM(E120:E138)</f>
        <v>12</v>
      </c>
      <c r="F139" s="17">
        <f>SUM(F120:F138)</f>
        <v>121</v>
      </c>
      <c r="G139" s="17">
        <f>SUM(G120:G138)</f>
        <v>147</v>
      </c>
      <c r="H139" s="17">
        <f>SUM(F139-G139)</f>
        <v>-26</v>
      </c>
      <c r="I139" s="26">
        <f>SUM(I120:I138)</f>
        <v>17</v>
      </c>
      <c r="J139" s="18">
        <f>I139</f>
        <v>17</v>
      </c>
      <c r="K139" s="152"/>
      <c r="M139" s="69">
        <f>SUM(F139:G139)</f>
        <v>268</v>
      </c>
      <c r="N139" s="69">
        <f>SUM(I139)</f>
        <v>17</v>
      </c>
    </row>
    <row r="140" spans="1:16" s="69" customFormat="1" ht="12.75" customHeight="1" thickBot="1" x14ac:dyDescent="0.3">
      <c r="A140" s="197"/>
      <c r="B140" s="197"/>
      <c r="C140" s="197"/>
      <c r="D140" s="197"/>
      <c r="E140" s="197"/>
      <c r="F140" s="197"/>
      <c r="G140" s="197"/>
      <c r="H140" s="197"/>
      <c r="I140" s="197"/>
    </row>
    <row r="141" spans="1:16" s="69" customFormat="1" ht="12.75" customHeight="1" x14ac:dyDescent="0.25">
      <c r="A141" s="147" t="s">
        <v>31</v>
      </c>
      <c r="B141" s="7" t="s">
        <v>13</v>
      </c>
      <c r="C141" s="7">
        <v>0</v>
      </c>
      <c r="D141" s="7">
        <v>0</v>
      </c>
      <c r="E141" s="7">
        <v>1</v>
      </c>
      <c r="F141" s="7">
        <v>6</v>
      </c>
      <c r="G141" s="7">
        <v>8</v>
      </c>
      <c r="H141" s="7"/>
      <c r="I141" s="8">
        <v>0</v>
      </c>
      <c r="K141" s="150">
        <f>RANK(J161,J:J,0)</f>
        <v>5</v>
      </c>
      <c r="O141" s="69">
        <f t="shared" si="1"/>
        <v>14</v>
      </c>
      <c r="P141" s="69">
        <f t="shared" si="2"/>
        <v>-2</v>
      </c>
    </row>
    <row r="142" spans="1:16" s="69" customFormat="1" ht="12.75" customHeight="1" x14ac:dyDescent="0.25">
      <c r="A142" s="148"/>
      <c r="B142" s="9" t="s">
        <v>15</v>
      </c>
      <c r="C142" s="9">
        <v>1</v>
      </c>
      <c r="D142" s="9">
        <v>0</v>
      </c>
      <c r="E142" s="9">
        <v>0</v>
      </c>
      <c r="F142" s="9">
        <v>9</v>
      </c>
      <c r="G142" s="9">
        <v>6</v>
      </c>
      <c r="H142" s="9"/>
      <c r="I142" s="10">
        <v>3</v>
      </c>
      <c r="K142" s="151"/>
      <c r="O142" s="69">
        <f t="shared" si="1"/>
        <v>15</v>
      </c>
      <c r="P142" s="69">
        <f t="shared" si="2"/>
        <v>3</v>
      </c>
    </row>
    <row r="143" spans="1:16" s="69" customFormat="1" ht="12.75" customHeight="1" x14ac:dyDescent="0.25">
      <c r="A143" s="148"/>
      <c r="B143" s="11" t="s">
        <v>17</v>
      </c>
      <c r="C143" s="11">
        <v>0</v>
      </c>
      <c r="D143" s="11">
        <v>0</v>
      </c>
      <c r="E143" s="11">
        <v>1</v>
      </c>
      <c r="F143" s="11">
        <v>5</v>
      </c>
      <c r="G143" s="11">
        <v>6</v>
      </c>
      <c r="H143" s="11"/>
      <c r="I143" s="12">
        <v>0</v>
      </c>
      <c r="K143" s="151"/>
      <c r="O143" s="69">
        <f t="shared" si="1"/>
        <v>11</v>
      </c>
      <c r="P143" s="69">
        <f t="shared" si="2"/>
        <v>-1</v>
      </c>
    </row>
    <row r="144" spans="1:16" s="69" customFormat="1" ht="12.75" customHeight="1" x14ac:dyDescent="0.25">
      <c r="A144" s="148"/>
      <c r="B144" s="11" t="s">
        <v>19</v>
      </c>
      <c r="C144" s="11">
        <v>0</v>
      </c>
      <c r="D144" s="11">
        <v>0</v>
      </c>
      <c r="E144" s="11">
        <v>1</v>
      </c>
      <c r="F144" s="11">
        <v>7</v>
      </c>
      <c r="G144" s="11">
        <v>8</v>
      </c>
      <c r="H144" s="11"/>
      <c r="I144" s="12">
        <v>0</v>
      </c>
      <c r="K144" s="151"/>
      <c r="O144" s="69">
        <f t="shared" si="1"/>
        <v>15</v>
      </c>
      <c r="P144" s="69">
        <f t="shared" si="2"/>
        <v>-1</v>
      </c>
    </row>
    <row r="145" spans="1:16" s="69" customFormat="1" ht="12.75" customHeight="1" x14ac:dyDescent="0.25">
      <c r="A145" s="148"/>
      <c r="B145" s="11" t="s">
        <v>21</v>
      </c>
      <c r="C145" s="11">
        <v>0</v>
      </c>
      <c r="D145" s="11">
        <v>0</v>
      </c>
      <c r="E145" s="11">
        <v>1</v>
      </c>
      <c r="F145" s="11">
        <v>6</v>
      </c>
      <c r="G145" s="11">
        <v>9</v>
      </c>
      <c r="H145" s="11"/>
      <c r="I145" s="12">
        <v>0</v>
      </c>
      <c r="K145" s="151"/>
      <c r="O145" s="69">
        <f t="shared" si="1"/>
        <v>15</v>
      </c>
      <c r="P145" s="69">
        <f t="shared" si="2"/>
        <v>-3</v>
      </c>
    </row>
    <row r="146" spans="1:16" s="69" customFormat="1" ht="12.75" customHeight="1" x14ac:dyDescent="0.25">
      <c r="A146" s="148"/>
      <c r="B146" s="11" t="s">
        <v>23</v>
      </c>
      <c r="C146" s="11">
        <v>0</v>
      </c>
      <c r="D146" s="11">
        <v>0</v>
      </c>
      <c r="E146" s="11">
        <v>1</v>
      </c>
      <c r="F146" s="11">
        <v>5</v>
      </c>
      <c r="G146" s="11">
        <v>7</v>
      </c>
      <c r="H146" s="11"/>
      <c r="I146" s="12">
        <v>0</v>
      </c>
      <c r="K146" s="151"/>
      <c r="O146" s="69">
        <f t="shared" si="1"/>
        <v>12</v>
      </c>
      <c r="P146" s="69">
        <f t="shared" si="2"/>
        <v>-2</v>
      </c>
    </row>
    <row r="147" spans="1:16" s="69" customFormat="1" ht="12.75" customHeight="1" x14ac:dyDescent="0.25">
      <c r="A147" s="148"/>
      <c r="B147" s="11" t="s">
        <v>24</v>
      </c>
      <c r="C147" s="11">
        <v>1</v>
      </c>
      <c r="D147" s="11">
        <v>0</v>
      </c>
      <c r="E147" s="11">
        <v>0</v>
      </c>
      <c r="F147" s="11">
        <v>8</v>
      </c>
      <c r="G147" s="11">
        <v>6</v>
      </c>
      <c r="H147" s="11"/>
      <c r="I147" s="12">
        <v>3</v>
      </c>
      <c r="K147" s="151"/>
      <c r="O147" s="69">
        <f t="shared" si="1"/>
        <v>14</v>
      </c>
      <c r="P147" s="69">
        <f t="shared" si="2"/>
        <v>2</v>
      </c>
    </row>
    <row r="148" spans="1:16" s="69" customFormat="1" ht="12.75" customHeight="1" x14ac:dyDescent="0.25">
      <c r="A148" s="148"/>
      <c r="B148" s="11" t="s">
        <v>26</v>
      </c>
      <c r="C148" s="11">
        <v>0</v>
      </c>
      <c r="D148" s="11">
        <v>0</v>
      </c>
      <c r="E148" s="11">
        <v>1</v>
      </c>
      <c r="F148" s="11">
        <v>6</v>
      </c>
      <c r="G148" s="11">
        <v>9</v>
      </c>
      <c r="H148" s="11"/>
      <c r="I148" s="12">
        <v>0</v>
      </c>
      <c r="K148" s="151"/>
      <c r="O148" s="69">
        <f t="shared" si="1"/>
        <v>15</v>
      </c>
      <c r="P148" s="69">
        <f t="shared" si="2"/>
        <v>-3</v>
      </c>
    </row>
    <row r="149" spans="1:16" s="69" customFormat="1" ht="12.75" customHeight="1" x14ac:dyDescent="0.25">
      <c r="A149" s="148"/>
      <c r="B149" s="11" t="s">
        <v>28</v>
      </c>
      <c r="C149" s="11">
        <v>1</v>
      </c>
      <c r="D149" s="11">
        <v>0</v>
      </c>
      <c r="E149" s="11">
        <v>0</v>
      </c>
      <c r="F149" s="11">
        <v>8</v>
      </c>
      <c r="G149" s="11">
        <v>6</v>
      </c>
      <c r="H149" s="11"/>
      <c r="I149" s="12">
        <v>3</v>
      </c>
      <c r="K149" s="151"/>
      <c r="O149" s="69">
        <f t="shared" si="1"/>
        <v>14</v>
      </c>
      <c r="P149" s="69">
        <f t="shared" si="2"/>
        <v>2</v>
      </c>
    </row>
    <row r="150" spans="1:16" s="69" customFormat="1" ht="12.75" customHeight="1" x14ac:dyDescent="0.25">
      <c r="A150" s="148"/>
      <c r="B150" s="11" t="s">
        <v>30</v>
      </c>
      <c r="C150" s="11">
        <v>0</v>
      </c>
      <c r="D150" s="11">
        <v>0</v>
      </c>
      <c r="E150" s="11">
        <v>1</v>
      </c>
      <c r="F150" s="11">
        <v>5</v>
      </c>
      <c r="G150" s="11">
        <v>8</v>
      </c>
      <c r="H150" s="11"/>
      <c r="I150" s="12">
        <v>0</v>
      </c>
      <c r="K150" s="151"/>
      <c r="O150" s="69">
        <f t="shared" si="1"/>
        <v>13</v>
      </c>
      <c r="P150" s="69">
        <f t="shared" si="2"/>
        <v>-3</v>
      </c>
    </row>
    <row r="151" spans="1:16" s="69" customFormat="1" ht="12.75" customHeight="1" x14ac:dyDescent="0.25">
      <c r="A151" s="148"/>
      <c r="B151" s="11" t="s">
        <v>32</v>
      </c>
      <c r="C151" s="11">
        <v>0</v>
      </c>
      <c r="D151" s="11">
        <v>0</v>
      </c>
      <c r="E151" s="11">
        <v>1</v>
      </c>
      <c r="F151" s="11">
        <v>7</v>
      </c>
      <c r="G151" s="11">
        <v>8</v>
      </c>
      <c r="H151" s="11"/>
      <c r="I151" s="12">
        <v>0</v>
      </c>
      <c r="K151" s="151"/>
      <c r="O151" s="69">
        <f t="shared" si="1"/>
        <v>15</v>
      </c>
      <c r="P151" s="69">
        <f t="shared" si="2"/>
        <v>-1</v>
      </c>
    </row>
    <row r="152" spans="1:16" s="69" customFormat="1" ht="12.75" customHeight="1" x14ac:dyDescent="0.25">
      <c r="A152" s="148"/>
      <c r="B152" s="11" t="s">
        <v>34</v>
      </c>
      <c r="C152" s="11">
        <v>0</v>
      </c>
      <c r="D152" s="11">
        <v>0</v>
      </c>
      <c r="E152" s="11">
        <v>1</v>
      </c>
      <c r="F152" s="11">
        <v>5</v>
      </c>
      <c r="G152" s="11">
        <v>8</v>
      </c>
      <c r="H152" s="11"/>
      <c r="I152" s="12">
        <v>0</v>
      </c>
      <c r="K152" s="151"/>
      <c r="O152" s="69">
        <f t="shared" si="1"/>
        <v>13</v>
      </c>
      <c r="P152" s="69">
        <f t="shared" si="2"/>
        <v>-3</v>
      </c>
    </row>
    <row r="153" spans="1:16" s="69" customFormat="1" ht="12.75" customHeight="1" x14ac:dyDescent="0.25">
      <c r="A153" s="148"/>
      <c r="B153" s="11" t="s">
        <v>36</v>
      </c>
      <c r="C153" s="11">
        <v>0</v>
      </c>
      <c r="D153" s="11">
        <v>0</v>
      </c>
      <c r="E153" s="11">
        <v>1</v>
      </c>
      <c r="F153" s="11">
        <v>7</v>
      </c>
      <c r="G153" s="11">
        <v>9</v>
      </c>
      <c r="H153" s="11"/>
      <c r="I153" s="12">
        <v>0</v>
      </c>
      <c r="K153" s="151"/>
      <c r="O153" s="69">
        <f t="shared" si="1"/>
        <v>16</v>
      </c>
      <c r="P153" s="69">
        <f t="shared" si="2"/>
        <v>-2</v>
      </c>
    </row>
    <row r="154" spans="1:16" s="69" customFormat="1" ht="12.75" customHeight="1" x14ac:dyDescent="0.25">
      <c r="A154" s="148"/>
      <c r="B154" s="11" t="s">
        <v>38</v>
      </c>
      <c r="C154" s="11">
        <v>0</v>
      </c>
      <c r="D154" s="11">
        <v>0</v>
      </c>
      <c r="E154" s="11">
        <v>1</v>
      </c>
      <c r="F154" s="11">
        <v>7</v>
      </c>
      <c r="G154" s="11">
        <v>9</v>
      </c>
      <c r="H154" s="11"/>
      <c r="I154" s="12">
        <v>0</v>
      </c>
      <c r="K154" s="151"/>
      <c r="O154" s="69">
        <f t="shared" si="1"/>
        <v>16</v>
      </c>
      <c r="P154" s="69">
        <f t="shared" si="2"/>
        <v>-2</v>
      </c>
    </row>
    <row r="155" spans="1:16" s="69" customFormat="1" ht="12.75" customHeight="1" x14ac:dyDescent="0.25">
      <c r="A155" s="148"/>
      <c r="B155" s="11" t="s">
        <v>40</v>
      </c>
      <c r="C155" s="11">
        <v>0</v>
      </c>
      <c r="D155" s="11">
        <v>1</v>
      </c>
      <c r="E155" s="11">
        <v>0</v>
      </c>
      <c r="F155" s="11">
        <v>7</v>
      </c>
      <c r="G155" s="11">
        <v>7</v>
      </c>
      <c r="H155" s="11"/>
      <c r="I155" s="12">
        <v>1</v>
      </c>
      <c r="K155" s="151"/>
      <c r="O155" s="69">
        <f t="shared" si="1"/>
        <v>14</v>
      </c>
      <c r="P155" s="69">
        <f t="shared" si="2"/>
        <v>0</v>
      </c>
    </row>
    <row r="156" spans="1:16" s="69" customFormat="1" ht="12.75" customHeight="1" x14ac:dyDescent="0.25">
      <c r="A156" s="148"/>
      <c r="B156" s="11" t="s">
        <v>71</v>
      </c>
      <c r="C156" s="11">
        <v>1</v>
      </c>
      <c r="D156" s="11">
        <v>0</v>
      </c>
      <c r="E156" s="11">
        <v>0</v>
      </c>
      <c r="F156" s="11">
        <v>8</v>
      </c>
      <c r="G156" s="11">
        <v>7</v>
      </c>
      <c r="H156" s="11"/>
      <c r="I156" s="12">
        <v>3</v>
      </c>
      <c r="K156" s="151"/>
      <c r="O156" s="69">
        <f t="shared" si="1"/>
        <v>15</v>
      </c>
      <c r="P156" s="69">
        <f t="shared" si="2"/>
        <v>1</v>
      </c>
    </row>
    <row r="157" spans="1:16" s="69" customFormat="1" ht="12.75" customHeight="1" x14ac:dyDescent="0.25">
      <c r="A157" s="148"/>
      <c r="B157" s="11" t="s">
        <v>74</v>
      </c>
      <c r="C157" s="11">
        <v>0</v>
      </c>
      <c r="D157" s="11">
        <v>0</v>
      </c>
      <c r="E157" s="11">
        <v>1</v>
      </c>
      <c r="F157" s="11">
        <v>6</v>
      </c>
      <c r="G157" s="11">
        <v>12</v>
      </c>
      <c r="H157" s="11"/>
      <c r="I157" s="12">
        <v>0</v>
      </c>
      <c r="K157" s="151"/>
      <c r="O157" s="69">
        <f t="shared" si="1"/>
        <v>18</v>
      </c>
      <c r="P157" s="69">
        <f t="shared" si="2"/>
        <v>-6</v>
      </c>
    </row>
    <row r="158" spans="1:16" s="69" customFormat="1" ht="12.75" customHeight="1" x14ac:dyDescent="0.25">
      <c r="A158" s="148"/>
      <c r="B158" s="11" t="s">
        <v>75</v>
      </c>
      <c r="C158" s="11">
        <v>0</v>
      </c>
      <c r="D158" s="11">
        <v>1</v>
      </c>
      <c r="E158" s="11">
        <v>0</v>
      </c>
      <c r="F158" s="11">
        <v>8</v>
      </c>
      <c r="G158" s="11">
        <v>8</v>
      </c>
      <c r="H158" s="11"/>
      <c r="I158" s="12">
        <v>1</v>
      </c>
      <c r="K158" s="151"/>
      <c r="O158" s="69">
        <f t="shared" si="1"/>
        <v>16</v>
      </c>
      <c r="P158" s="69">
        <f t="shared" si="2"/>
        <v>0</v>
      </c>
    </row>
    <row r="159" spans="1:16" s="69" customFormat="1" ht="12.75" customHeight="1" x14ac:dyDescent="0.25">
      <c r="A159" s="148"/>
      <c r="B159" s="11" t="s">
        <v>77</v>
      </c>
      <c r="C159" s="11">
        <v>0</v>
      </c>
      <c r="D159" s="11">
        <v>0</v>
      </c>
      <c r="E159" s="11">
        <v>1</v>
      </c>
      <c r="F159" s="11">
        <v>4</v>
      </c>
      <c r="G159" s="11">
        <v>5</v>
      </c>
      <c r="H159" s="11"/>
      <c r="I159" s="12">
        <v>0</v>
      </c>
      <c r="K159" s="151"/>
      <c r="O159" s="69">
        <f t="shared" si="1"/>
        <v>9</v>
      </c>
      <c r="P159" s="69">
        <f t="shared" si="2"/>
        <v>-1</v>
      </c>
    </row>
    <row r="160" spans="1:16" s="69" customFormat="1" ht="12.75" customHeight="1" x14ac:dyDescent="0.25">
      <c r="A160" s="148"/>
      <c r="B160" s="11" t="s">
        <v>79</v>
      </c>
      <c r="C160" s="11">
        <v>1</v>
      </c>
      <c r="D160" s="11">
        <v>0</v>
      </c>
      <c r="E160" s="11">
        <v>0</v>
      </c>
      <c r="F160" s="11">
        <v>8</v>
      </c>
      <c r="G160" s="11">
        <v>7</v>
      </c>
      <c r="H160" s="11"/>
      <c r="I160" s="12">
        <v>3</v>
      </c>
      <c r="K160" s="151"/>
      <c r="O160" s="69">
        <f t="shared" si="1"/>
        <v>15</v>
      </c>
      <c r="P160" s="69">
        <f t="shared" si="2"/>
        <v>1</v>
      </c>
    </row>
    <row r="161" spans="1:16" s="69" customFormat="1" ht="12.75" customHeight="1" thickBot="1" x14ac:dyDescent="0.3">
      <c r="A161" s="149"/>
      <c r="B161" s="17" t="s">
        <v>39</v>
      </c>
      <c r="C161" s="17">
        <f>SUM(C141:C160)</f>
        <v>5</v>
      </c>
      <c r="D161" s="17">
        <f>SUM(D141:D160)</f>
        <v>2</v>
      </c>
      <c r="E161" s="17">
        <f>SUM(E141:E160)</f>
        <v>13</v>
      </c>
      <c r="F161" s="17">
        <f>SUM(F141:F160)</f>
        <v>132</v>
      </c>
      <c r="G161" s="17">
        <f>SUM(G141:G160)</f>
        <v>153</v>
      </c>
      <c r="H161" s="17">
        <f>SUM(F161-G161)</f>
        <v>-21</v>
      </c>
      <c r="I161" s="26">
        <f>SUM(I141:I160)</f>
        <v>17</v>
      </c>
      <c r="J161" s="18">
        <f>I161</f>
        <v>17</v>
      </c>
      <c r="K161" s="152"/>
      <c r="M161" s="69">
        <f>SUM(F161:G161)</f>
        <v>285</v>
      </c>
      <c r="N161" s="69">
        <f>SUM(I161)</f>
        <v>17</v>
      </c>
    </row>
    <row r="162" spans="1:16" s="69" customFormat="1" ht="12.75" customHeight="1" thickBot="1" x14ac:dyDescent="0.3">
      <c r="A162" s="197"/>
      <c r="B162" s="197"/>
      <c r="C162" s="197"/>
      <c r="D162" s="197"/>
      <c r="E162" s="197"/>
      <c r="F162" s="197"/>
      <c r="G162" s="197"/>
      <c r="H162" s="197"/>
      <c r="I162" s="197"/>
    </row>
    <row r="163" spans="1:16" s="69" customFormat="1" ht="12.75" customHeight="1" x14ac:dyDescent="0.25">
      <c r="A163" s="147" t="s">
        <v>37</v>
      </c>
      <c r="B163" s="7" t="s">
        <v>13</v>
      </c>
      <c r="C163" s="7">
        <v>1</v>
      </c>
      <c r="D163" s="7">
        <v>0</v>
      </c>
      <c r="E163" s="7">
        <v>0</v>
      </c>
      <c r="F163" s="7">
        <v>7</v>
      </c>
      <c r="G163" s="7">
        <v>6</v>
      </c>
      <c r="H163" s="7"/>
      <c r="I163" s="8">
        <v>3</v>
      </c>
      <c r="K163" s="150">
        <f>RANK(J183,J:J,0)</f>
        <v>10</v>
      </c>
      <c r="O163" s="69">
        <f t="shared" si="1"/>
        <v>13</v>
      </c>
      <c r="P163" s="69">
        <f t="shared" si="2"/>
        <v>1</v>
      </c>
    </row>
    <row r="164" spans="1:16" s="69" customFormat="1" ht="12.75" customHeight="1" x14ac:dyDescent="0.25">
      <c r="A164" s="148"/>
      <c r="B164" s="9" t="s">
        <v>15</v>
      </c>
      <c r="C164" s="19">
        <v>0</v>
      </c>
      <c r="D164" s="19">
        <v>0</v>
      </c>
      <c r="E164" s="19">
        <v>1</v>
      </c>
      <c r="F164" s="19">
        <v>6</v>
      </c>
      <c r="G164" s="19">
        <v>9</v>
      </c>
      <c r="H164" s="19"/>
      <c r="I164" s="20">
        <v>0</v>
      </c>
      <c r="K164" s="151"/>
      <c r="O164" s="69">
        <f t="shared" si="1"/>
        <v>15</v>
      </c>
      <c r="P164" s="69">
        <f t="shared" si="2"/>
        <v>-3</v>
      </c>
    </row>
    <row r="165" spans="1:16" s="69" customFormat="1" ht="12.75" customHeight="1" x14ac:dyDescent="0.25">
      <c r="A165" s="148"/>
      <c r="B165" s="11" t="s">
        <v>17</v>
      </c>
      <c r="C165" s="21">
        <v>0</v>
      </c>
      <c r="D165" s="21">
        <v>1</v>
      </c>
      <c r="E165" s="21">
        <v>0</v>
      </c>
      <c r="F165" s="21">
        <v>8</v>
      </c>
      <c r="G165" s="21">
        <v>8</v>
      </c>
      <c r="H165" s="21"/>
      <c r="I165" s="22">
        <v>1</v>
      </c>
      <c r="K165" s="151"/>
      <c r="O165" s="69">
        <f t="shared" si="1"/>
        <v>16</v>
      </c>
      <c r="P165" s="69">
        <f t="shared" si="2"/>
        <v>0</v>
      </c>
    </row>
    <row r="166" spans="1:16" s="69" customFormat="1" ht="12.75" customHeight="1" x14ac:dyDescent="0.25">
      <c r="A166" s="148"/>
      <c r="B166" s="11" t="s">
        <v>19</v>
      </c>
      <c r="C166" s="57">
        <v>0</v>
      </c>
      <c r="D166" s="57">
        <v>0</v>
      </c>
      <c r="E166" s="57">
        <v>1</v>
      </c>
      <c r="F166" s="57">
        <v>0</v>
      </c>
      <c r="G166" s="57">
        <v>2</v>
      </c>
      <c r="H166" s="57"/>
      <c r="I166" s="62">
        <v>0</v>
      </c>
      <c r="K166" s="151"/>
      <c r="L166" s="91" t="s">
        <v>61</v>
      </c>
      <c r="P166" s="69">
        <f t="shared" ref="P166:P285" si="18">SUM(F166-G166)</f>
        <v>-2</v>
      </c>
    </row>
    <row r="167" spans="1:16" s="69" customFormat="1" ht="12.75" customHeight="1" x14ac:dyDescent="0.25">
      <c r="A167" s="148"/>
      <c r="B167" s="11" t="s">
        <v>21</v>
      </c>
      <c r="C167" s="21">
        <v>0</v>
      </c>
      <c r="D167" s="21">
        <v>1</v>
      </c>
      <c r="E167" s="21">
        <v>0</v>
      </c>
      <c r="F167" s="21">
        <v>8</v>
      </c>
      <c r="G167" s="21">
        <v>8</v>
      </c>
      <c r="H167" s="21"/>
      <c r="I167" s="22">
        <v>1</v>
      </c>
      <c r="K167" s="151"/>
      <c r="L167" s="112"/>
      <c r="O167" s="69">
        <f t="shared" si="1"/>
        <v>16</v>
      </c>
      <c r="P167" s="69">
        <f t="shared" si="18"/>
        <v>0</v>
      </c>
    </row>
    <row r="168" spans="1:16" s="69" customFormat="1" ht="12.75" customHeight="1" x14ac:dyDescent="0.25">
      <c r="A168" s="148"/>
      <c r="B168" s="11" t="s">
        <v>23</v>
      </c>
      <c r="C168" s="21">
        <v>0</v>
      </c>
      <c r="D168" s="21">
        <v>0</v>
      </c>
      <c r="E168" s="21">
        <v>1</v>
      </c>
      <c r="F168" s="21">
        <v>6</v>
      </c>
      <c r="G168" s="21">
        <v>8</v>
      </c>
      <c r="H168" s="21"/>
      <c r="I168" s="22">
        <v>0</v>
      </c>
      <c r="K168" s="151"/>
      <c r="L168" s="112"/>
      <c r="O168" s="69">
        <f t="shared" ref="O168:O285" si="19">SUM(F168:G168)</f>
        <v>14</v>
      </c>
      <c r="P168" s="69">
        <f t="shared" si="18"/>
        <v>-2</v>
      </c>
    </row>
    <row r="169" spans="1:16" s="69" customFormat="1" ht="12.75" customHeight="1" x14ac:dyDescent="0.25">
      <c r="A169" s="148"/>
      <c r="B169" s="11" t="s">
        <v>24</v>
      </c>
      <c r="C169" s="21">
        <v>0</v>
      </c>
      <c r="D169" s="21">
        <v>0</v>
      </c>
      <c r="E169" s="21">
        <v>1</v>
      </c>
      <c r="F169" s="21">
        <v>6</v>
      </c>
      <c r="G169" s="21">
        <v>9</v>
      </c>
      <c r="H169" s="21"/>
      <c r="I169" s="22">
        <v>0</v>
      </c>
      <c r="K169" s="151"/>
      <c r="L169" s="112"/>
      <c r="O169" s="69">
        <f t="shared" si="19"/>
        <v>15</v>
      </c>
      <c r="P169" s="69">
        <f t="shared" si="18"/>
        <v>-3</v>
      </c>
    </row>
    <row r="170" spans="1:16" s="69" customFormat="1" ht="12.75" customHeight="1" x14ac:dyDescent="0.25">
      <c r="A170" s="148"/>
      <c r="B170" s="11" t="s">
        <v>26</v>
      </c>
      <c r="C170" s="21">
        <v>0</v>
      </c>
      <c r="D170" s="21">
        <v>1</v>
      </c>
      <c r="E170" s="21">
        <v>0</v>
      </c>
      <c r="F170" s="21">
        <v>7</v>
      </c>
      <c r="G170" s="21">
        <v>7</v>
      </c>
      <c r="H170" s="21"/>
      <c r="I170" s="22">
        <v>1</v>
      </c>
      <c r="K170" s="151"/>
      <c r="L170" s="112"/>
      <c r="O170" s="69">
        <f t="shared" si="19"/>
        <v>14</v>
      </c>
      <c r="P170" s="69">
        <f t="shared" si="18"/>
        <v>0</v>
      </c>
    </row>
    <row r="171" spans="1:16" s="69" customFormat="1" ht="12.75" customHeight="1" x14ac:dyDescent="0.25">
      <c r="A171" s="148"/>
      <c r="B171" s="11" t="s">
        <v>28</v>
      </c>
      <c r="C171" s="21">
        <v>0</v>
      </c>
      <c r="D171" s="21">
        <v>0</v>
      </c>
      <c r="E171" s="21">
        <v>1</v>
      </c>
      <c r="F171" s="21">
        <v>9</v>
      </c>
      <c r="G171" s="21">
        <v>14</v>
      </c>
      <c r="H171" s="21"/>
      <c r="I171" s="22">
        <v>0</v>
      </c>
      <c r="K171" s="151"/>
      <c r="L171" s="112"/>
      <c r="O171" s="69">
        <f t="shared" si="19"/>
        <v>23</v>
      </c>
      <c r="P171" s="69">
        <f t="shared" si="18"/>
        <v>-5</v>
      </c>
    </row>
    <row r="172" spans="1:16" s="69" customFormat="1" ht="12.75" customHeight="1" x14ac:dyDescent="0.25">
      <c r="A172" s="148"/>
      <c r="B172" s="11" t="s">
        <v>63</v>
      </c>
      <c r="C172" s="21">
        <v>0</v>
      </c>
      <c r="D172" s="21">
        <v>0</v>
      </c>
      <c r="E172" s="21">
        <v>1</v>
      </c>
      <c r="F172" s="21">
        <v>6</v>
      </c>
      <c r="G172" s="21">
        <v>12</v>
      </c>
      <c r="H172" s="21"/>
      <c r="I172" s="22">
        <v>0</v>
      </c>
      <c r="K172" s="151"/>
      <c r="L172" s="112"/>
      <c r="O172" s="69">
        <f t="shared" si="19"/>
        <v>18</v>
      </c>
      <c r="P172" s="69">
        <f t="shared" si="18"/>
        <v>-6</v>
      </c>
    </row>
    <row r="173" spans="1:16" s="69" customFormat="1" ht="12.75" customHeight="1" x14ac:dyDescent="0.25">
      <c r="A173" s="148"/>
      <c r="B173" s="11" t="s">
        <v>32</v>
      </c>
      <c r="C173" s="21">
        <v>1</v>
      </c>
      <c r="D173" s="21">
        <v>0</v>
      </c>
      <c r="E173" s="21">
        <v>0</v>
      </c>
      <c r="F173" s="21">
        <v>8</v>
      </c>
      <c r="G173" s="21">
        <v>6</v>
      </c>
      <c r="H173" s="21"/>
      <c r="I173" s="22">
        <v>3</v>
      </c>
      <c r="K173" s="151"/>
      <c r="L173" s="112"/>
      <c r="O173" s="69">
        <f t="shared" si="19"/>
        <v>14</v>
      </c>
      <c r="P173" s="69">
        <f t="shared" si="18"/>
        <v>2</v>
      </c>
    </row>
    <row r="174" spans="1:16" s="69" customFormat="1" ht="12.75" customHeight="1" x14ac:dyDescent="0.25">
      <c r="A174" s="148"/>
      <c r="B174" s="11" t="s">
        <v>34</v>
      </c>
      <c r="C174" s="21">
        <v>1</v>
      </c>
      <c r="D174" s="21">
        <v>0</v>
      </c>
      <c r="E174" s="21">
        <v>0</v>
      </c>
      <c r="F174" s="21">
        <v>9</v>
      </c>
      <c r="G174" s="21">
        <v>8</v>
      </c>
      <c r="H174" s="21"/>
      <c r="I174" s="22">
        <v>3</v>
      </c>
      <c r="K174" s="151"/>
      <c r="L174" s="112"/>
      <c r="O174" s="69">
        <f t="shared" si="19"/>
        <v>17</v>
      </c>
      <c r="P174" s="69">
        <f t="shared" si="18"/>
        <v>1</v>
      </c>
    </row>
    <row r="175" spans="1:16" s="69" customFormat="1" ht="12.75" customHeight="1" x14ac:dyDescent="0.25">
      <c r="A175" s="148"/>
      <c r="B175" s="11" t="s">
        <v>36</v>
      </c>
      <c r="C175" s="21">
        <v>0</v>
      </c>
      <c r="D175" s="21">
        <v>0</v>
      </c>
      <c r="E175" s="21">
        <v>1</v>
      </c>
      <c r="F175" s="21">
        <v>6</v>
      </c>
      <c r="G175" s="21">
        <v>13</v>
      </c>
      <c r="H175" s="21"/>
      <c r="I175" s="22">
        <v>0</v>
      </c>
      <c r="K175" s="151"/>
      <c r="L175" s="112"/>
      <c r="O175" s="69">
        <f t="shared" si="19"/>
        <v>19</v>
      </c>
      <c r="P175" s="69">
        <f t="shared" si="18"/>
        <v>-7</v>
      </c>
    </row>
    <row r="176" spans="1:16" s="69" customFormat="1" ht="12.75" customHeight="1" x14ac:dyDescent="0.25">
      <c r="A176" s="148"/>
      <c r="B176" s="11" t="s">
        <v>38</v>
      </c>
      <c r="C176" s="21">
        <v>0</v>
      </c>
      <c r="D176" s="21">
        <v>0</v>
      </c>
      <c r="E176" s="21">
        <v>1</v>
      </c>
      <c r="F176" s="21">
        <v>7</v>
      </c>
      <c r="G176" s="21">
        <v>8</v>
      </c>
      <c r="H176" s="21"/>
      <c r="I176" s="22">
        <v>0</v>
      </c>
      <c r="K176" s="151"/>
      <c r="L176" s="112"/>
      <c r="O176" s="69">
        <f t="shared" si="19"/>
        <v>15</v>
      </c>
      <c r="P176" s="69">
        <f t="shared" si="18"/>
        <v>-1</v>
      </c>
    </row>
    <row r="177" spans="1:16" s="69" customFormat="1" ht="12.75" customHeight="1" x14ac:dyDescent="0.25">
      <c r="A177" s="148"/>
      <c r="B177" s="11" t="s">
        <v>40</v>
      </c>
      <c r="C177" s="21">
        <v>0</v>
      </c>
      <c r="D177" s="21">
        <v>0</v>
      </c>
      <c r="E177" s="21">
        <v>1</v>
      </c>
      <c r="F177" s="21">
        <v>5</v>
      </c>
      <c r="G177" s="21">
        <v>8</v>
      </c>
      <c r="H177" s="21"/>
      <c r="I177" s="22">
        <v>0</v>
      </c>
      <c r="K177" s="151"/>
      <c r="L177" s="112"/>
      <c r="O177" s="69">
        <f t="shared" si="19"/>
        <v>13</v>
      </c>
      <c r="P177" s="69">
        <f t="shared" si="18"/>
        <v>-3</v>
      </c>
    </row>
    <row r="178" spans="1:16" s="69" customFormat="1" ht="12.75" customHeight="1" x14ac:dyDescent="0.25">
      <c r="A178" s="148"/>
      <c r="B178" s="11" t="s">
        <v>71</v>
      </c>
      <c r="C178" s="21">
        <v>0</v>
      </c>
      <c r="D178" s="21">
        <v>0</v>
      </c>
      <c r="E178" s="21">
        <v>1</v>
      </c>
      <c r="F178" s="21">
        <v>7</v>
      </c>
      <c r="G178" s="21">
        <v>12</v>
      </c>
      <c r="H178" s="21"/>
      <c r="I178" s="22">
        <v>0</v>
      </c>
      <c r="K178" s="151"/>
      <c r="L178" s="112"/>
      <c r="O178" s="69">
        <f t="shared" si="19"/>
        <v>19</v>
      </c>
      <c r="P178" s="69">
        <f t="shared" si="18"/>
        <v>-5</v>
      </c>
    </row>
    <row r="179" spans="1:16" s="69" customFormat="1" ht="12.75" customHeight="1" x14ac:dyDescent="0.25">
      <c r="A179" s="148"/>
      <c r="B179" s="11" t="s">
        <v>74</v>
      </c>
      <c r="C179" s="21">
        <v>0</v>
      </c>
      <c r="D179" s="21">
        <v>0</v>
      </c>
      <c r="E179" s="21">
        <v>1</v>
      </c>
      <c r="F179" s="21">
        <v>6</v>
      </c>
      <c r="G179" s="21">
        <v>8</v>
      </c>
      <c r="H179" s="21"/>
      <c r="I179" s="22">
        <v>0</v>
      </c>
      <c r="K179" s="151"/>
      <c r="L179" s="112"/>
      <c r="O179" s="69">
        <f t="shared" si="19"/>
        <v>14</v>
      </c>
      <c r="P179" s="69">
        <f t="shared" si="18"/>
        <v>-2</v>
      </c>
    </row>
    <row r="180" spans="1:16" s="69" customFormat="1" ht="12.75" customHeight="1" x14ac:dyDescent="0.25">
      <c r="A180" s="148"/>
      <c r="B180" s="11" t="s">
        <v>75</v>
      </c>
      <c r="C180" s="21">
        <v>0</v>
      </c>
      <c r="D180" s="21">
        <v>0</v>
      </c>
      <c r="E180" s="21">
        <v>1</v>
      </c>
      <c r="F180" s="21">
        <v>5</v>
      </c>
      <c r="G180" s="21">
        <v>8</v>
      </c>
      <c r="H180" s="21"/>
      <c r="I180" s="22">
        <v>0</v>
      </c>
      <c r="K180" s="151"/>
      <c r="L180" s="112"/>
      <c r="O180" s="69">
        <f t="shared" si="19"/>
        <v>13</v>
      </c>
      <c r="P180" s="69">
        <f t="shared" si="18"/>
        <v>-3</v>
      </c>
    </row>
    <row r="181" spans="1:16" s="69" customFormat="1" ht="12.75" customHeight="1" x14ac:dyDescent="0.25">
      <c r="A181" s="148"/>
      <c r="B181" s="11" t="s">
        <v>77</v>
      </c>
      <c r="C181" s="21">
        <v>0</v>
      </c>
      <c r="D181" s="21">
        <v>0</v>
      </c>
      <c r="E181" s="21">
        <v>1</v>
      </c>
      <c r="F181" s="21">
        <v>4</v>
      </c>
      <c r="G181" s="21">
        <v>6</v>
      </c>
      <c r="H181" s="21"/>
      <c r="I181" s="22">
        <v>0</v>
      </c>
      <c r="K181" s="151"/>
      <c r="L181" s="112"/>
      <c r="O181" s="69">
        <f t="shared" si="19"/>
        <v>10</v>
      </c>
      <c r="P181" s="69">
        <f t="shared" si="18"/>
        <v>-2</v>
      </c>
    </row>
    <row r="182" spans="1:16" s="69" customFormat="1" ht="12.75" customHeight="1" x14ac:dyDescent="0.25">
      <c r="A182" s="148"/>
      <c r="B182" s="11" t="s">
        <v>79</v>
      </c>
      <c r="C182" s="21">
        <v>0</v>
      </c>
      <c r="D182" s="21">
        <v>0</v>
      </c>
      <c r="E182" s="21">
        <v>1</v>
      </c>
      <c r="F182" s="21">
        <v>4</v>
      </c>
      <c r="G182" s="21">
        <v>6</v>
      </c>
      <c r="H182" s="21"/>
      <c r="I182" s="22">
        <v>0</v>
      </c>
      <c r="K182" s="151"/>
      <c r="L182" s="112"/>
      <c r="O182" s="69">
        <f t="shared" si="19"/>
        <v>10</v>
      </c>
      <c r="P182" s="69">
        <f t="shared" si="18"/>
        <v>-2</v>
      </c>
    </row>
    <row r="183" spans="1:16" s="69" customFormat="1" ht="12.75" customHeight="1" thickBot="1" x14ac:dyDescent="0.3">
      <c r="A183" s="149"/>
      <c r="B183" s="17" t="s">
        <v>39</v>
      </c>
      <c r="C183" s="17">
        <f>SUM(C163:C182)</f>
        <v>3</v>
      </c>
      <c r="D183" s="17">
        <f>SUM(D163:D182)</f>
        <v>3</v>
      </c>
      <c r="E183" s="17">
        <f>SUM(E163:E182)</f>
        <v>14</v>
      </c>
      <c r="F183" s="17">
        <f>SUM(F163:F182)</f>
        <v>124</v>
      </c>
      <c r="G183" s="17">
        <f>SUM(G163:G182)</f>
        <v>166</v>
      </c>
      <c r="H183" s="17">
        <f>SUM(F183-G183)</f>
        <v>-42</v>
      </c>
      <c r="I183" s="26">
        <f>SUM(I163:I182)</f>
        <v>12</v>
      </c>
      <c r="J183" s="116">
        <f>I183</f>
        <v>12</v>
      </c>
      <c r="K183" s="152"/>
      <c r="M183" s="69">
        <f>SUM(F183:G183)</f>
        <v>290</v>
      </c>
      <c r="N183" s="69">
        <f>SUM(I183)</f>
        <v>12</v>
      </c>
    </row>
    <row r="184" spans="1:16" s="69" customFormat="1" ht="12.75" customHeight="1" thickBot="1" x14ac:dyDescent="0.3">
      <c r="A184" s="197"/>
      <c r="B184" s="197"/>
      <c r="C184" s="197"/>
      <c r="D184" s="197"/>
      <c r="E184" s="197"/>
      <c r="F184" s="197"/>
      <c r="G184" s="197"/>
      <c r="H184" s="197"/>
      <c r="I184" s="197"/>
    </row>
    <row r="185" spans="1:16" s="69" customFormat="1" ht="12.75" customHeight="1" x14ac:dyDescent="0.25">
      <c r="A185" s="155" t="s">
        <v>20</v>
      </c>
      <c r="B185" s="7" t="s">
        <v>13</v>
      </c>
      <c r="C185" s="7">
        <v>1</v>
      </c>
      <c r="D185" s="7">
        <v>0</v>
      </c>
      <c r="E185" s="7">
        <v>0</v>
      </c>
      <c r="F185" s="7">
        <v>6</v>
      </c>
      <c r="G185" s="7">
        <v>5</v>
      </c>
      <c r="H185" s="7"/>
      <c r="I185" s="8">
        <v>3</v>
      </c>
      <c r="K185" s="150">
        <f>RANK(J197,J:J,0)</f>
        <v>11</v>
      </c>
      <c r="O185" s="69">
        <f t="shared" si="19"/>
        <v>11</v>
      </c>
      <c r="P185" s="69">
        <f t="shared" si="18"/>
        <v>1</v>
      </c>
    </row>
    <row r="186" spans="1:16" s="69" customFormat="1" ht="12.75" customHeight="1" x14ac:dyDescent="0.25">
      <c r="A186" s="156"/>
      <c r="B186" s="9" t="s">
        <v>15</v>
      </c>
      <c r="C186" s="9">
        <v>0</v>
      </c>
      <c r="D186" s="9">
        <v>0</v>
      </c>
      <c r="E186" s="9">
        <v>1</v>
      </c>
      <c r="F186" s="9">
        <v>5</v>
      </c>
      <c r="G186" s="9">
        <v>7</v>
      </c>
      <c r="H186" s="9"/>
      <c r="I186" s="10">
        <v>0</v>
      </c>
      <c r="K186" s="151"/>
      <c r="O186" s="69">
        <f t="shared" si="19"/>
        <v>12</v>
      </c>
      <c r="P186" s="69">
        <f t="shared" si="18"/>
        <v>-2</v>
      </c>
    </row>
    <row r="187" spans="1:16" s="69" customFormat="1" ht="12.75" customHeight="1" x14ac:dyDescent="0.25">
      <c r="A187" s="156"/>
      <c r="B187" s="11" t="s">
        <v>17</v>
      </c>
      <c r="C187" s="11">
        <v>0</v>
      </c>
      <c r="D187" s="11">
        <v>0</v>
      </c>
      <c r="E187" s="11">
        <v>1</v>
      </c>
      <c r="F187" s="11">
        <v>4</v>
      </c>
      <c r="G187" s="11">
        <v>5</v>
      </c>
      <c r="H187" s="11"/>
      <c r="I187" s="12">
        <v>0</v>
      </c>
      <c r="K187" s="151"/>
      <c r="O187" s="69">
        <f t="shared" si="19"/>
        <v>9</v>
      </c>
      <c r="P187" s="69">
        <f t="shared" si="18"/>
        <v>-1</v>
      </c>
    </row>
    <row r="188" spans="1:16" s="69" customFormat="1" ht="12.75" customHeight="1" x14ac:dyDescent="0.25">
      <c r="A188" s="156"/>
      <c r="B188" s="11" t="s">
        <v>19</v>
      </c>
      <c r="C188" s="11">
        <v>0</v>
      </c>
      <c r="D188" s="11">
        <v>0</v>
      </c>
      <c r="E188" s="11">
        <v>1</v>
      </c>
      <c r="F188" s="11">
        <v>5</v>
      </c>
      <c r="G188" s="11">
        <v>6</v>
      </c>
      <c r="H188" s="11"/>
      <c r="I188" s="12">
        <v>0</v>
      </c>
      <c r="K188" s="151"/>
      <c r="O188" s="69">
        <f t="shared" si="19"/>
        <v>11</v>
      </c>
      <c r="P188" s="69">
        <f t="shared" si="18"/>
        <v>-1</v>
      </c>
    </row>
    <row r="189" spans="1:16" s="69" customFormat="1" ht="12.75" customHeight="1" x14ac:dyDescent="0.25">
      <c r="A189" s="156"/>
      <c r="B189" s="11" t="s">
        <v>21</v>
      </c>
      <c r="C189" s="11">
        <v>1</v>
      </c>
      <c r="D189" s="11">
        <v>0</v>
      </c>
      <c r="E189" s="11">
        <v>0</v>
      </c>
      <c r="F189" s="11">
        <v>8</v>
      </c>
      <c r="G189" s="11">
        <v>7</v>
      </c>
      <c r="H189" s="11"/>
      <c r="I189" s="12">
        <v>3</v>
      </c>
      <c r="K189" s="151"/>
      <c r="O189" s="69">
        <f t="shared" si="19"/>
        <v>15</v>
      </c>
      <c r="P189" s="69">
        <f t="shared" si="18"/>
        <v>1</v>
      </c>
    </row>
    <row r="190" spans="1:16" s="69" customFormat="1" ht="12.75" customHeight="1" x14ac:dyDescent="0.25">
      <c r="A190" s="156"/>
      <c r="B190" s="11" t="s">
        <v>23</v>
      </c>
      <c r="C190" s="11">
        <v>0</v>
      </c>
      <c r="D190" s="11">
        <v>0</v>
      </c>
      <c r="E190" s="11">
        <v>1</v>
      </c>
      <c r="F190" s="11">
        <v>5</v>
      </c>
      <c r="G190" s="11">
        <v>7</v>
      </c>
      <c r="H190" s="11"/>
      <c r="I190" s="12">
        <v>0</v>
      </c>
      <c r="K190" s="151"/>
      <c r="O190" s="69">
        <f t="shared" si="19"/>
        <v>12</v>
      </c>
      <c r="P190" s="69">
        <f t="shared" si="18"/>
        <v>-2</v>
      </c>
    </row>
    <row r="191" spans="1:16" s="69" customFormat="1" ht="12.75" customHeight="1" x14ac:dyDescent="0.25">
      <c r="A191" s="156"/>
      <c r="B191" s="11" t="s">
        <v>24</v>
      </c>
      <c r="C191" s="11">
        <v>0</v>
      </c>
      <c r="D191" s="11">
        <v>0</v>
      </c>
      <c r="E191" s="11">
        <v>1</v>
      </c>
      <c r="F191" s="11">
        <v>5</v>
      </c>
      <c r="G191" s="11">
        <v>8</v>
      </c>
      <c r="H191" s="11"/>
      <c r="I191" s="12">
        <v>0</v>
      </c>
      <c r="K191" s="151"/>
      <c r="O191" s="69">
        <f t="shared" si="19"/>
        <v>13</v>
      </c>
      <c r="P191" s="69">
        <f t="shared" si="18"/>
        <v>-3</v>
      </c>
    </row>
    <row r="192" spans="1:16" s="69" customFormat="1" ht="12.75" customHeight="1" x14ac:dyDescent="0.25">
      <c r="A192" s="156"/>
      <c r="B192" s="11" t="s">
        <v>26</v>
      </c>
      <c r="C192" s="11">
        <v>0</v>
      </c>
      <c r="D192" s="11">
        <v>1</v>
      </c>
      <c r="E192" s="11">
        <v>0</v>
      </c>
      <c r="F192" s="11">
        <v>7</v>
      </c>
      <c r="G192" s="11">
        <v>7</v>
      </c>
      <c r="H192" s="11"/>
      <c r="I192" s="12">
        <v>1</v>
      </c>
      <c r="K192" s="151"/>
      <c r="O192" s="69">
        <f t="shared" si="19"/>
        <v>14</v>
      </c>
      <c r="P192" s="69">
        <f t="shared" si="18"/>
        <v>0</v>
      </c>
    </row>
    <row r="193" spans="1:16" s="69" customFormat="1" ht="12.75" customHeight="1" x14ac:dyDescent="0.25">
      <c r="A193" s="156"/>
      <c r="B193" s="11" t="s">
        <v>28</v>
      </c>
      <c r="C193" s="11">
        <v>0</v>
      </c>
      <c r="D193" s="11">
        <v>0</v>
      </c>
      <c r="E193" s="11">
        <v>1</v>
      </c>
      <c r="F193" s="11">
        <v>6</v>
      </c>
      <c r="G193" s="11">
        <v>9</v>
      </c>
      <c r="H193" s="11"/>
      <c r="I193" s="12">
        <v>0</v>
      </c>
      <c r="K193" s="151"/>
      <c r="O193" s="69">
        <f t="shared" si="19"/>
        <v>15</v>
      </c>
      <c r="P193" s="69">
        <f t="shared" si="18"/>
        <v>-3</v>
      </c>
    </row>
    <row r="194" spans="1:16" s="69" customFormat="1" ht="12.75" customHeight="1" x14ac:dyDescent="0.25">
      <c r="A194" s="156"/>
      <c r="B194" s="11" t="s">
        <v>30</v>
      </c>
      <c r="C194" s="11">
        <v>0</v>
      </c>
      <c r="D194" s="11">
        <v>0</v>
      </c>
      <c r="E194" s="11">
        <v>1</v>
      </c>
      <c r="F194" s="11">
        <v>6</v>
      </c>
      <c r="G194" s="11">
        <v>7</v>
      </c>
      <c r="H194" s="11"/>
      <c r="I194" s="12">
        <v>0</v>
      </c>
      <c r="K194" s="151"/>
      <c r="O194" s="69">
        <f t="shared" si="19"/>
        <v>13</v>
      </c>
      <c r="P194" s="69">
        <f t="shared" si="18"/>
        <v>-1</v>
      </c>
    </row>
    <row r="195" spans="1:16" s="69" customFormat="1" ht="12.75" customHeight="1" x14ac:dyDescent="0.25">
      <c r="A195" s="156"/>
      <c r="B195" s="11" t="s">
        <v>32</v>
      </c>
      <c r="C195" s="11">
        <v>0</v>
      </c>
      <c r="D195" s="11">
        <v>0</v>
      </c>
      <c r="E195" s="11">
        <v>1</v>
      </c>
      <c r="F195" s="11">
        <v>4</v>
      </c>
      <c r="G195" s="11">
        <v>8</v>
      </c>
      <c r="H195" s="11"/>
      <c r="I195" s="12">
        <v>0</v>
      </c>
      <c r="K195" s="151"/>
      <c r="O195" s="69">
        <f t="shared" si="19"/>
        <v>12</v>
      </c>
      <c r="P195" s="69">
        <f t="shared" si="18"/>
        <v>-4</v>
      </c>
    </row>
    <row r="196" spans="1:16" s="69" customFormat="1" ht="12.75" customHeight="1" x14ac:dyDescent="0.25">
      <c r="A196" s="156"/>
      <c r="B196" s="11" t="s">
        <v>34</v>
      </c>
      <c r="C196" s="57">
        <v>1</v>
      </c>
      <c r="D196" s="57">
        <v>0</v>
      </c>
      <c r="E196" s="57">
        <v>0</v>
      </c>
      <c r="F196" s="57">
        <v>2</v>
      </c>
      <c r="G196" s="57">
        <v>0</v>
      </c>
      <c r="H196" s="57"/>
      <c r="I196" s="58">
        <v>3</v>
      </c>
      <c r="K196" s="151"/>
      <c r="L196" s="91" t="s">
        <v>61</v>
      </c>
      <c r="O196" s="69">
        <f t="shared" si="19"/>
        <v>2</v>
      </c>
      <c r="P196" s="69">
        <f t="shared" si="18"/>
        <v>2</v>
      </c>
    </row>
    <row r="197" spans="1:16" s="69" customFormat="1" ht="12.75" customHeight="1" thickBot="1" x14ac:dyDescent="0.3">
      <c r="A197" s="157"/>
      <c r="B197" s="17" t="s">
        <v>39</v>
      </c>
      <c r="C197" s="17">
        <f>SUM(C185:C196)</f>
        <v>3</v>
      </c>
      <c r="D197" s="17">
        <f>SUM(D185:D196)</f>
        <v>1</v>
      </c>
      <c r="E197" s="17">
        <f>SUM(E185:E196)</f>
        <v>8</v>
      </c>
      <c r="F197" s="17">
        <f>SUM(F185:F196)</f>
        <v>63</v>
      </c>
      <c r="G197" s="17">
        <f>SUM(G185:G196)</f>
        <v>76</v>
      </c>
      <c r="H197" s="17">
        <f>SUM(F197-G197)</f>
        <v>-13</v>
      </c>
      <c r="I197" s="26">
        <f>SUM(I185:I196)</f>
        <v>10</v>
      </c>
      <c r="J197" s="18">
        <f>I197</f>
        <v>10</v>
      </c>
      <c r="K197" s="152"/>
      <c r="M197" s="69">
        <f>SUM(F197:G197)</f>
        <v>139</v>
      </c>
      <c r="N197" s="69">
        <f>SUM(I197)</f>
        <v>10</v>
      </c>
    </row>
    <row r="198" spans="1:16" s="69" customFormat="1" ht="12.75" customHeight="1" thickBot="1" x14ac:dyDescent="0.3">
      <c r="A198" s="197"/>
      <c r="B198" s="197"/>
      <c r="C198" s="197"/>
      <c r="D198" s="197"/>
      <c r="E198" s="197"/>
      <c r="F198" s="197"/>
      <c r="G198" s="197"/>
      <c r="H198" s="197"/>
      <c r="I198" s="197"/>
    </row>
    <row r="199" spans="1:16" s="69" customFormat="1" ht="12.75" customHeight="1" x14ac:dyDescent="0.25">
      <c r="A199" s="147" t="s">
        <v>25</v>
      </c>
      <c r="B199" s="7" t="s">
        <v>13</v>
      </c>
      <c r="C199" s="7">
        <v>1</v>
      </c>
      <c r="D199" s="7">
        <v>0</v>
      </c>
      <c r="E199" s="7">
        <v>0</v>
      </c>
      <c r="F199" s="7">
        <v>8</v>
      </c>
      <c r="G199" s="7">
        <v>7</v>
      </c>
      <c r="H199" s="7"/>
      <c r="I199" s="8">
        <v>3</v>
      </c>
      <c r="K199" s="150">
        <f>RANK(J218,J:J,0)</f>
        <v>2</v>
      </c>
      <c r="O199" s="69">
        <f t="shared" si="19"/>
        <v>15</v>
      </c>
      <c r="P199" s="69">
        <f t="shared" si="18"/>
        <v>1</v>
      </c>
    </row>
    <row r="200" spans="1:16" s="69" customFormat="1" ht="12.75" customHeight="1" x14ac:dyDescent="0.25">
      <c r="A200" s="148"/>
      <c r="B200" s="9" t="s">
        <v>15</v>
      </c>
      <c r="C200" s="19">
        <v>0</v>
      </c>
      <c r="D200" s="19">
        <v>1</v>
      </c>
      <c r="E200" s="19">
        <v>0</v>
      </c>
      <c r="F200" s="19">
        <v>7</v>
      </c>
      <c r="G200" s="19">
        <v>7</v>
      </c>
      <c r="H200" s="19"/>
      <c r="I200" s="20">
        <v>1</v>
      </c>
      <c r="K200" s="151"/>
      <c r="O200" s="69">
        <f t="shared" si="19"/>
        <v>14</v>
      </c>
      <c r="P200" s="69">
        <f t="shared" si="18"/>
        <v>0</v>
      </c>
    </row>
    <row r="201" spans="1:16" s="69" customFormat="1" ht="12.75" customHeight="1" x14ac:dyDescent="0.25">
      <c r="A201" s="148"/>
      <c r="B201" s="11" t="s">
        <v>17</v>
      </c>
      <c r="C201" s="21">
        <v>1</v>
      </c>
      <c r="D201" s="21">
        <v>0</v>
      </c>
      <c r="E201" s="21">
        <v>0</v>
      </c>
      <c r="F201" s="21">
        <v>7</v>
      </c>
      <c r="G201" s="21">
        <v>6</v>
      </c>
      <c r="H201" s="21"/>
      <c r="I201" s="22">
        <v>3</v>
      </c>
      <c r="K201" s="151"/>
      <c r="O201" s="69">
        <f t="shared" si="19"/>
        <v>13</v>
      </c>
      <c r="P201" s="69">
        <f t="shared" si="18"/>
        <v>1</v>
      </c>
    </row>
    <row r="202" spans="1:16" s="69" customFormat="1" ht="12.75" customHeight="1" x14ac:dyDescent="0.25">
      <c r="A202" s="148"/>
      <c r="B202" s="11" t="s">
        <v>19</v>
      </c>
      <c r="C202" s="21">
        <v>0</v>
      </c>
      <c r="D202" s="21">
        <v>0</v>
      </c>
      <c r="E202" s="21">
        <v>1</v>
      </c>
      <c r="F202" s="21">
        <v>6</v>
      </c>
      <c r="G202" s="21">
        <v>9</v>
      </c>
      <c r="H202" s="21"/>
      <c r="I202" s="22">
        <v>0</v>
      </c>
      <c r="K202" s="151"/>
      <c r="O202" s="69">
        <f t="shared" si="19"/>
        <v>15</v>
      </c>
      <c r="P202" s="69">
        <f t="shared" si="18"/>
        <v>-3</v>
      </c>
    </row>
    <row r="203" spans="1:16" s="69" customFormat="1" ht="12.75" customHeight="1" x14ac:dyDescent="0.25">
      <c r="A203" s="148"/>
      <c r="B203" s="11" t="s">
        <v>21</v>
      </c>
      <c r="C203" s="21">
        <v>1</v>
      </c>
      <c r="D203" s="21">
        <v>0</v>
      </c>
      <c r="E203" s="21">
        <v>0</v>
      </c>
      <c r="F203" s="21">
        <v>7</v>
      </c>
      <c r="G203" s="21">
        <v>5</v>
      </c>
      <c r="H203" s="21"/>
      <c r="I203" s="22">
        <v>3</v>
      </c>
      <c r="K203" s="151"/>
      <c r="O203" s="69">
        <f t="shared" si="19"/>
        <v>12</v>
      </c>
      <c r="P203" s="69">
        <f t="shared" si="18"/>
        <v>2</v>
      </c>
    </row>
    <row r="204" spans="1:16" s="69" customFormat="1" ht="12.75" customHeight="1" x14ac:dyDescent="0.25">
      <c r="A204" s="148"/>
      <c r="B204" s="11" t="s">
        <v>23</v>
      </c>
      <c r="C204" s="21">
        <v>0</v>
      </c>
      <c r="D204" s="21">
        <v>1</v>
      </c>
      <c r="E204" s="21">
        <v>0</v>
      </c>
      <c r="F204" s="21">
        <v>7</v>
      </c>
      <c r="G204" s="21">
        <v>7</v>
      </c>
      <c r="H204" s="21"/>
      <c r="I204" s="22">
        <v>1</v>
      </c>
      <c r="K204" s="151"/>
      <c r="O204" s="69">
        <f t="shared" si="19"/>
        <v>14</v>
      </c>
      <c r="P204" s="69">
        <f t="shared" si="18"/>
        <v>0</v>
      </c>
    </row>
    <row r="205" spans="1:16" s="69" customFormat="1" ht="12.75" customHeight="1" x14ac:dyDescent="0.25">
      <c r="A205" s="148"/>
      <c r="B205" s="11" t="s">
        <v>24</v>
      </c>
      <c r="C205" s="21">
        <v>0</v>
      </c>
      <c r="D205" s="21">
        <v>0</v>
      </c>
      <c r="E205" s="21">
        <v>1</v>
      </c>
      <c r="F205" s="21">
        <v>5</v>
      </c>
      <c r="G205" s="21">
        <v>8</v>
      </c>
      <c r="H205" s="21"/>
      <c r="I205" s="22">
        <v>0</v>
      </c>
      <c r="K205" s="151"/>
      <c r="O205" s="69">
        <f t="shared" si="19"/>
        <v>13</v>
      </c>
      <c r="P205" s="69">
        <f t="shared" si="18"/>
        <v>-3</v>
      </c>
    </row>
    <row r="206" spans="1:16" s="69" customFormat="1" ht="12.75" customHeight="1" x14ac:dyDescent="0.25">
      <c r="A206" s="148"/>
      <c r="B206" s="11" t="s">
        <v>26</v>
      </c>
      <c r="C206" s="21">
        <v>1</v>
      </c>
      <c r="D206" s="21">
        <v>0</v>
      </c>
      <c r="E206" s="21">
        <v>0</v>
      </c>
      <c r="F206" s="21">
        <v>7</v>
      </c>
      <c r="G206" s="21">
        <v>6</v>
      </c>
      <c r="H206" s="21"/>
      <c r="I206" s="22">
        <v>3</v>
      </c>
      <c r="K206" s="151"/>
      <c r="O206" s="69">
        <f t="shared" si="19"/>
        <v>13</v>
      </c>
      <c r="P206" s="69">
        <f t="shared" si="18"/>
        <v>1</v>
      </c>
    </row>
    <row r="207" spans="1:16" s="69" customFormat="1" ht="12.75" customHeight="1" x14ac:dyDescent="0.25">
      <c r="A207" s="148"/>
      <c r="B207" s="11" t="s">
        <v>28</v>
      </c>
      <c r="C207" s="21">
        <v>0</v>
      </c>
      <c r="D207" s="21">
        <v>0</v>
      </c>
      <c r="E207" s="21">
        <v>1</v>
      </c>
      <c r="F207" s="21">
        <v>5</v>
      </c>
      <c r="G207" s="21">
        <v>7</v>
      </c>
      <c r="H207" s="21"/>
      <c r="I207" s="22">
        <v>0</v>
      </c>
      <c r="K207" s="151"/>
      <c r="O207" s="69">
        <f t="shared" si="19"/>
        <v>12</v>
      </c>
      <c r="P207" s="69">
        <f t="shared" si="18"/>
        <v>-2</v>
      </c>
    </row>
    <row r="208" spans="1:16" s="69" customFormat="1" ht="12.75" customHeight="1" x14ac:dyDescent="0.25">
      <c r="A208" s="148"/>
      <c r="B208" s="11" t="s">
        <v>30</v>
      </c>
      <c r="C208" s="21">
        <v>0</v>
      </c>
      <c r="D208" s="21">
        <v>1</v>
      </c>
      <c r="E208" s="21">
        <v>0</v>
      </c>
      <c r="F208" s="21">
        <v>7</v>
      </c>
      <c r="G208" s="21">
        <v>7</v>
      </c>
      <c r="H208" s="21"/>
      <c r="I208" s="22">
        <v>1</v>
      </c>
      <c r="K208" s="151"/>
      <c r="O208" s="69">
        <f t="shared" si="19"/>
        <v>14</v>
      </c>
      <c r="P208" s="69">
        <f t="shared" si="18"/>
        <v>0</v>
      </c>
    </row>
    <row r="209" spans="1:16" s="69" customFormat="1" ht="12.75" customHeight="1" x14ac:dyDescent="0.25">
      <c r="A209" s="148"/>
      <c r="B209" s="11" t="s">
        <v>32</v>
      </c>
      <c r="C209" s="21">
        <v>0</v>
      </c>
      <c r="D209" s="21">
        <v>0</v>
      </c>
      <c r="E209" s="21">
        <v>1</v>
      </c>
      <c r="F209" s="21">
        <v>5</v>
      </c>
      <c r="G209" s="21">
        <v>12</v>
      </c>
      <c r="H209" s="21"/>
      <c r="I209" s="22">
        <v>0</v>
      </c>
      <c r="K209" s="151"/>
      <c r="O209" s="69">
        <f t="shared" si="19"/>
        <v>17</v>
      </c>
      <c r="P209" s="69">
        <f t="shared" si="18"/>
        <v>-7</v>
      </c>
    </row>
    <row r="210" spans="1:16" s="69" customFormat="1" ht="12.75" customHeight="1" x14ac:dyDescent="0.25">
      <c r="A210" s="148"/>
      <c r="B210" s="11" t="s">
        <v>34</v>
      </c>
      <c r="C210" s="21">
        <v>0</v>
      </c>
      <c r="D210" s="21">
        <v>0</v>
      </c>
      <c r="E210" s="21">
        <v>1</v>
      </c>
      <c r="F210" s="21">
        <v>6</v>
      </c>
      <c r="G210" s="21">
        <v>7</v>
      </c>
      <c r="H210" s="21"/>
      <c r="I210" s="22">
        <v>0</v>
      </c>
      <c r="K210" s="151"/>
      <c r="O210" s="69">
        <f t="shared" si="19"/>
        <v>13</v>
      </c>
      <c r="P210" s="69">
        <f t="shared" si="18"/>
        <v>-1</v>
      </c>
    </row>
    <row r="211" spans="1:16" s="69" customFormat="1" ht="12.75" customHeight="1" x14ac:dyDescent="0.25">
      <c r="A211" s="148"/>
      <c r="B211" s="11" t="s">
        <v>36</v>
      </c>
      <c r="C211" s="21">
        <v>0</v>
      </c>
      <c r="D211" s="21">
        <v>0</v>
      </c>
      <c r="E211" s="21">
        <v>1</v>
      </c>
      <c r="F211" s="21">
        <v>2</v>
      </c>
      <c r="G211" s="21">
        <v>12</v>
      </c>
      <c r="H211" s="21"/>
      <c r="I211" s="22">
        <v>0</v>
      </c>
      <c r="K211" s="151"/>
      <c r="O211" s="69">
        <f t="shared" si="19"/>
        <v>14</v>
      </c>
      <c r="P211" s="69">
        <f t="shared" si="18"/>
        <v>-10</v>
      </c>
    </row>
    <row r="212" spans="1:16" s="69" customFormat="1" ht="12.75" customHeight="1" x14ac:dyDescent="0.25">
      <c r="A212" s="148"/>
      <c r="B212" s="11" t="s">
        <v>38</v>
      </c>
      <c r="C212" s="21">
        <v>0</v>
      </c>
      <c r="D212" s="21">
        <v>0</v>
      </c>
      <c r="E212" s="21">
        <v>1</v>
      </c>
      <c r="F212" s="21">
        <v>5</v>
      </c>
      <c r="G212" s="21">
        <v>8</v>
      </c>
      <c r="H212" s="21"/>
      <c r="I212" s="22">
        <v>0</v>
      </c>
      <c r="K212" s="151"/>
      <c r="O212" s="69">
        <f t="shared" si="19"/>
        <v>13</v>
      </c>
      <c r="P212" s="69">
        <f t="shared" si="18"/>
        <v>-3</v>
      </c>
    </row>
    <row r="213" spans="1:16" s="69" customFormat="1" ht="12.75" customHeight="1" x14ac:dyDescent="0.25">
      <c r="A213" s="148"/>
      <c r="B213" s="11" t="s">
        <v>40</v>
      </c>
      <c r="C213" s="21">
        <v>0</v>
      </c>
      <c r="D213" s="21">
        <v>0</v>
      </c>
      <c r="E213" s="21">
        <v>1</v>
      </c>
      <c r="F213" s="21">
        <v>6</v>
      </c>
      <c r="G213" s="21">
        <v>8</v>
      </c>
      <c r="H213" s="21"/>
      <c r="I213" s="22">
        <v>0</v>
      </c>
      <c r="K213" s="151"/>
      <c r="O213" s="69">
        <f t="shared" si="19"/>
        <v>14</v>
      </c>
      <c r="P213" s="69">
        <f t="shared" si="18"/>
        <v>-2</v>
      </c>
    </row>
    <row r="214" spans="1:16" s="69" customFormat="1" ht="12.75" customHeight="1" x14ac:dyDescent="0.25">
      <c r="A214" s="148"/>
      <c r="B214" s="11" t="s">
        <v>71</v>
      </c>
      <c r="C214" s="21">
        <v>0</v>
      </c>
      <c r="D214" s="21">
        <v>0</v>
      </c>
      <c r="E214" s="21">
        <v>1</v>
      </c>
      <c r="F214" s="21">
        <v>8</v>
      </c>
      <c r="G214" s="21">
        <v>13</v>
      </c>
      <c r="H214" s="21"/>
      <c r="I214" s="22">
        <v>0</v>
      </c>
      <c r="K214" s="151"/>
      <c r="O214" s="69">
        <f t="shared" si="19"/>
        <v>21</v>
      </c>
      <c r="P214" s="69">
        <f t="shared" si="18"/>
        <v>-5</v>
      </c>
    </row>
    <row r="215" spans="1:16" s="69" customFormat="1" ht="12.75" customHeight="1" x14ac:dyDescent="0.25">
      <c r="A215" s="148"/>
      <c r="B215" s="11" t="s">
        <v>74</v>
      </c>
      <c r="C215" s="21">
        <v>1</v>
      </c>
      <c r="D215" s="21">
        <v>0</v>
      </c>
      <c r="E215" s="21">
        <v>0</v>
      </c>
      <c r="F215" s="21">
        <v>7</v>
      </c>
      <c r="G215" s="21">
        <v>5</v>
      </c>
      <c r="H215" s="21"/>
      <c r="I215" s="22">
        <v>3</v>
      </c>
      <c r="K215" s="151"/>
      <c r="O215" s="69">
        <f t="shared" si="19"/>
        <v>12</v>
      </c>
      <c r="P215" s="69">
        <f t="shared" si="18"/>
        <v>2</v>
      </c>
    </row>
    <row r="216" spans="1:16" s="69" customFormat="1" ht="12.75" customHeight="1" x14ac:dyDescent="0.25">
      <c r="A216" s="148"/>
      <c r="B216" s="11" t="s">
        <v>75</v>
      </c>
      <c r="C216" s="21">
        <v>1</v>
      </c>
      <c r="D216" s="21">
        <v>0</v>
      </c>
      <c r="E216" s="21">
        <v>0</v>
      </c>
      <c r="F216" s="21">
        <v>4</v>
      </c>
      <c r="G216" s="21">
        <v>3</v>
      </c>
      <c r="H216" s="21"/>
      <c r="I216" s="22">
        <v>3</v>
      </c>
      <c r="K216" s="151"/>
      <c r="O216" s="69">
        <f t="shared" si="19"/>
        <v>7</v>
      </c>
      <c r="P216" s="69">
        <f t="shared" si="18"/>
        <v>1</v>
      </c>
    </row>
    <row r="217" spans="1:16" s="69" customFormat="1" ht="12.75" customHeight="1" x14ac:dyDescent="0.25">
      <c r="A217" s="148"/>
      <c r="B217" s="11" t="s">
        <v>77</v>
      </c>
      <c r="C217" s="21">
        <v>0</v>
      </c>
      <c r="D217" s="21">
        <v>0</v>
      </c>
      <c r="E217" s="21">
        <v>1</v>
      </c>
      <c r="F217" s="21">
        <v>5</v>
      </c>
      <c r="G217" s="21">
        <v>6</v>
      </c>
      <c r="H217" s="21"/>
      <c r="I217" s="22">
        <v>0</v>
      </c>
      <c r="K217" s="151"/>
      <c r="O217" s="69">
        <f t="shared" si="19"/>
        <v>11</v>
      </c>
      <c r="P217" s="69">
        <f t="shared" si="18"/>
        <v>-1</v>
      </c>
    </row>
    <row r="218" spans="1:16" s="69" customFormat="1" ht="12.75" customHeight="1" thickBot="1" x14ac:dyDescent="0.3">
      <c r="A218" s="149"/>
      <c r="B218" s="17" t="s">
        <v>39</v>
      </c>
      <c r="C218" s="17">
        <f>SUM(C199:C217)</f>
        <v>6</v>
      </c>
      <c r="D218" s="17">
        <f>SUM(D199:D217)</f>
        <v>3</v>
      </c>
      <c r="E218" s="17">
        <f>SUM(E199:E217)</f>
        <v>10</v>
      </c>
      <c r="F218" s="17">
        <f>SUM(F199:F217)</f>
        <v>114</v>
      </c>
      <c r="G218" s="17">
        <f>SUM(G199:G217)</f>
        <v>143</v>
      </c>
      <c r="H218" s="17">
        <f>SUM(F218-G218)</f>
        <v>-29</v>
      </c>
      <c r="I218" s="26">
        <f>SUM(I199:I217)</f>
        <v>21</v>
      </c>
      <c r="J218" s="116">
        <f>I218</f>
        <v>21</v>
      </c>
      <c r="K218" s="152"/>
      <c r="M218" s="69">
        <f>SUM(F218:G218)</f>
        <v>257</v>
      </c>
      <c r="N218" s="69">
        <f>SUM(I218)</f>
        <v>21</v>
      </c>
    </row>
    <row r="219" spans="1:16" s="69" customFormat="1" ht="12.75" customHeight="1" thickBot="1" x14ac:dyDescent="0.3">
      <c r="A219" s="197"/>
      <c r="B219" s="197"/>
      <c r="C219" s="197"/>
      <c r="D219" s="197"/>
      <c r="E219" s="197"/>
      <c r="F219" s="197"/>
      <c r="G219" s="197"/>
      <c r="H219" s="197"/>
      <c r="I219" s="197"/>
    </row>
    <row r="220" spans="1:16" s="69" customFormat="1" ht="12.75" customHeight="1" x14ac:dyDescent="0.25">
      <c r="A220" s="147" t="s">
        <v>33</v>
      </c>
      <c r="B220" s="7" t="s">
        <v>13</v>
      </c>
      <c r="C220" s="7">
        <v>1</v>
      </c>
      <c r="D220" s="7">
        <v>0</v>
      </c>
      <c r="E220" s="7">
        <v>0</v>
      </c>
      <c r="F220" s="7">
        <v>6</v>
      </c>
      <c r="G220" s="7">
        <v>3</v>
      </c>
      <c r="H220" s="7"/>
      <c r="I220" s="8">
        <v>3</v>
      </c>
      <c r="K220" s="150">
        <f>RANK(J240,J:J,0)</f>
        <v>2</v>
      </c>
      <c r="O220" s="69">
        <f t="shared" si="19"/>
        <v>9</v>
      </c>
      <c r="P220" s="69">
        <f t="shared" si="18"/>
        <v>3</v>
      </c>
    </row>
    <row r="221" spans="1:16" s="69" customFormat="1" ht="12.75" customHeight="1" x14ac:dyDescent="0.25">
      <c r="A221" s="148"/>
      <c r="B221" s="9" t="s">
        <v>15</v>
      </c>
      <c r="C221" s="9">
        <v>1</v>
      </c>
      <c r="D221" s="9">
        <v>0</v>
      </c>
      <c r="E221" s="9">
        <v>0</v>
      </c>
      <c r="F221" s="9">
        <v>7</v>
      </c>
      <c r="G221" s="9">
        <v>6</v>
      </c>
      <c r="H221" s="9"/>
      <c r="I221" s="10">
        <v>3</v>
      </c>
      <c r="K221" s="151"/>
      <c r="O221" s="69">
        <f t="shared" si="19"/>
        <v>13</v>
      </c>
      <c r="P221" s="69">
        <f t="shared" si="18"/>
        <v>1</v>
      </c>
    </row>
    <row r="222" spans="1:16" s="69" customFormat="1" ht="12.75" customHeight="1" x14ac:dyDescent="0.25">
      <c r="A222" s="148"/>
      <c r="B222" s="11" t="s">
        <v>17</v>
      </c>
      <c r="C222" s="11">
        <v>0</v>
      </c>
      <c r="D222" s="11">
        <v>0</v>
      </c>
      <c r="E222" s="11">
        <v>1</v>
      </c>
      <c r="F222" s="11">
        <v>6</v>
      </c>
      <c r="G222" s="11">
        <v>8</v>
      </c>
      <c r="H222" s="11"/>
      <c r="I222" s="12">
        <v>0</v>
      </c>
      <c r="K222" s="151"/>
      <c r="O222" s="69">
        <f t="shared" si="19"/>
        <v>14</v>
      </c>
      <c r="P222" s="69">
        <f t="shared" si="18"/>
        <v>-2</v>
      </c>
    </row>
    <row r="223" spans="1:16" s="69" customFormat="1" ht="12.75" customHeight="1" x14ac:dyDescent="0.25">
      <c r="A223" s="148"/>
      <c r="B223" s="11" t="s">
        <v>19</v>
      </c>
      <c r="C223" s="11">
        <v>0</v>
      </c>
      <c r="D223" s="11">
        <v>0</v>
      </c>
      <c r="E223" s="11">
        <v>1</v>
      </c>
      <c r="F223" s="11">
        <v>6</v>
      </c>
      <c r="G223" s="11">
        <v>7</v>
      </c>
      <c r="H223" s="11"/>
      <c r="I223" s="12">
        <v>0</v>
      </c>
      <c r="K223" s="151"/>
      <c r="O223" s="69">
        <f t="shared" si="19"/>
        <v>13</v>
      </c>
      <c r="P223" s="69">
        <f t="shared" si="18"/>
        <v>-1</v>
      </c>
    </row>
    <row r="224" spans="1:16" s="69" customFormat="1" ht="12.75" customHeight="1" x14ac:dyDescent="0.25">
      <c r="A224" s="148"/>
      <c r="B224" s="11" t="s">
        <v>21</v>
      </c>
      <c r="C224" s="11">
        <v>1</v>
      </c>
      <c r="D224" s="11">
        <v>0</v>
      </c>
      <c r="E224" s="11">
        <v>0</v>
      </c>
      <c r="F224" s="11">
        <v>9</v>
      </c>
      <c r="G224" s="11">
        <v>8</v>
      </c>
      <c r="H224" s="11"/>
      <c r="I224" s="12">
        <v>3</v>
      </c>
      <c r="K224" s="151"/>
      <c r="O224" s="69">
        <f t="shared" si="19"/>
        <v>17</v>
      </c>
      <c r="P224" s="69">
        <f t="shared" si="18"/>
        <v>1</v>
      </c>
    </row>
    <row r="225" spans="1:16" s="69" customFormat="1" ht="12.75" customHeight="1" x14ac:dyDescent="0.25">
      <c r="A225" s="148"/>
      <c r="B225" s="11" t="s">
        <v>23</v>
      </c>
      <c r="C225" s="11">
        <v>0</v>
      </c>
      <c r="D225" s="11">
        <v>0</v>
      </c>
      <c r="E225" s="11">
        <v>1</v>
      </c>
      <c r="F225" s="11">
        <v>8</v>
      </c>
      <c r="G225" s="11">
        <v>9</v>
      </c>
      <c r="H225" s="11"/>
      <c r="I225" s="12">
        <v>0</v>
      </c>
      <c r="K225" s="151"/>
      <c r="O225" s="69">
        <f t="shared" si="19"/>
        <v>17</v>
      </c>
      <c r="P225" s="69">
        <f t="shared" si="18"/>
        <v>-1</v>
      </c>
    </row>
    <row r="226" spans="1:16" s="69" customFormat="1" ht="12.75" customHeight="1" x14ac:dyDescent="0.25">
      <c r="A226" s="148"/>
      <c r="B226" s="11" t="s">
        <v>24</v>
      </c>
      <c r="C226" s="11">
        <v>0</v>
      </c>
      <c r="D226" s="11">
        <v>0</v>
      </c>
      <c r="E226" s="11">
        <v>1</v>
      </c>
      <c r="F226" s="11">
        <v>6</v>
      </c>
      <c r="G226" s="11">
        <v>8</v>
      </c>
      <c r="H226" s="11"/>
      <c r="I226" s="12">
        <v>0</v>
      </c>
      <c r="K226" s="151"/>
      <c r="O226" s="69">
        <f t="shared" si="19"/>
        <v>14</v>
      </c>
      <c r="P226" s="69">
        <f t="shared" si="18"/>
        <v>-2</v>
      </c>
    </row>
    <row r="227" spans="1:16" s="69" customFormat="1" ht="12.75" customHeight="1" x14ac:dyDescent="0.25">
      <c r="A227" s="148"/>
      <c r="B227" s="11" t="s">
        <v>26</v>
      </c>
      <c r="C227" s="11">
        <v>1</v>
      </c>
      <c r="D227" s="11">
        <v>0</v>
      </c>
      <c r="E227" s="11">
        <v>0</v>
      </c>
      <c r="F227" s="11">
        <v>8</v>
      </c>
      <c r="G227" s="11">
        <v>7</v>
      </c>
      <c r="H227" s="11"/>
      <c r="I227" s="12">
        <v>3</v>
      </c>
      <c r="K227" s="151"/>
      <c r="O227" s="69">
        <f t="shared" si="19"/>
        <v>15</v>
      </c>
      <c r="P227" s="69">
        <f t="shared" si="18"/>
        <v>1</v>
      </c>
    </row>
    <row r="228" spans="1:16" s="69" customFormat="1" ht="12.75" customHeight="1" x14ac:dyDescent="0.25">
      <c r="A228" s="148"/>
      <c r="B228" s="11" t="s">
        <v>28</v>
      </c>
      <c r="C228" s="11">
        <v>0</v>
      </c>
      <c r="D228" s="11">
        <v>1</v>
      </c>
      <c r="E228" s="11">
        <v>0</v>
      </c>
      <c r="F228" s="11">
        <v>12</v>
      </c>
      <c r="G228" s="11">
        <v>12</v>
      </c>
      <c r="H228" s="11"/>
      <c r="I228" s="12">
        <v>1</v>
      </c>
      <c r="K228" s="151"/>
      <c r="O228" s="69">
        <f t="shared" si="19"/>
        <v>24</v>
      </c>
      <c r="P228" s="69">
        <f t="shared" si="18"/>
        <v>0</v>
      </c>
    </row>
    <row r="229" spans="1:16" s="69" customFormat="1" ht="12.75" customHeight="1" x14ac:dyDescent="0.25">
      <c r="A229" s="148"/>
      <c r="B229" s="11" t="s">
        <v>30</v>
      </c>
      <c r="C229" s="11">
        <v>0</v>
      </c>
      <c r="D229" s="11">
        <v>0</v>
      </c>
      <c r="E229" s="11">
        <v>1</v>
      </c>
      <c r="F229" s="11">
        <v>5</v>
      </c>
      <c r="G229" s="11">
        <v>9</v>
      </c>
      <c r="H229" s="11"/>
      <c r="I229" s="12">
        <v>0</v>
      </c>
      <c r="K229" s="151"/>
      <c r="O229" s="69">
        <f t="shared" si="19"/>
        <v>14</v>
      </c>
      <c r="P229" s="69">
        <f t="shared" si="18"/>
        <v>-4</v>
      </c>
    </row>
    <row r="230" spans="1:16" s="69" customFormat="1" ht="12.75" customHeight="1" x14ac:dyDescent="0.25">
      <c r="A230" s="148"/>
      <c r="B230" s="11" t="s">
        <v>32</v>
      </c>
      <c r="C230" s="11">
        <v>1</v>
      </c>
      <c r="D230" s="11">
        <v>0</v>
      </c>
      <c r="E230" s="11">
        <v>0</v>
      </c>
      <c r="F230" s="11">
        <v>7</v>
      </c>
      <c r="G230" s="11">
        <v>6</v>
      </c>
      <c r="H230" s="11"/>
      <c r="I230" s="12">
        <v>3</v>
      </c>
      <c r="K230" s="151"/>
      <c r="O230" s="69">
        <f t="shared" si="19"/>
        <v>13</v>
      </c>
      <c r="P230" s="69">
        <f t="shared" si="18"/>
        <v>1</v>
      </c>
    </row>
    <row r="231" spans="1:16" s="69" customFormat="1" ht="12.75" customHeight="1" x14ac:dyDescent="0.25">
      <c r="A231" s="148"/>
      <c r="B231" s="11" t="s">
        <v>34</v>
      </c>
      <c r="C231" s="11">
        <v>0</v>
      </c>
      <c r="D231" s="11">
        <v>0</v>
      </c>
      <c r="E231" s="11">
        <v>1</v>
      </c>
      <c r="F231" s="11">
        <v>6</v>
      </c>
      <c r="G231" s="11">
        <v>12</v>
      </c>
      <c r="H231" s="11"/>
      <c r="I231" s="12">
        <v>0</v>
      </c>
      <c r="K231" s="151"/>
      <c r="O231" s="69">
        <f t="shared" si="19"/>
        <v>18</v>
      </c>
      <c r="P231" s="69">
        <f t="shared" si="18"/>
        <v>-6</v>
      </c>
    </row>
    <row r="232" spans="1:16" s="69" customFormat="1" ht="12.75" customHeight="1" x14ac:dyDescent="0.25">
      <c r="A232" s="148"/>
      <c r="B232" s="11" t="s">
        <v>36</v>
      </c>
      <c r="C232" s="11">
        <v>1</v>
      </c>
      <c r="D232" s="11">
        <v>0</v>
      </c>
      <c r="E232" s="11">
        <v>0</v>
      </c>
      <c r="F232" s="11">
        <v>8</v>
      </c>
      <c r="G232" s="11">
        <v>7</v>
      </c>
      <c r="H232" s="11"/>
      <c r="I232" s="12">
        <v>3</v>
      </c>
      <c r="K232" s="151"/>
      <c r="O232" s="69">
        <f t="shared" si="19"/>
        <v>15</v>
      </c>
      <c r="P232" s="69">
        <f t="shared" si="18"/>
        <v>1</v>
      </c>
    </row>
    <row r="233" spans="1:16" s="69" customFormat="1" ht="12.75" customHeight="1" x14ac:dyDescent="0.25">
      <c r="A233" s="148"/>
      <c r="B233" s="11" t="s">
        <v>38</v>
      </c>
      <c r="C233" s="11">
        <v>0</v>
      </c>
      <c r="D233" s="11">
        <v>1</v>
      </c>
      <c r="E233" s="11">
        <v>0</v>
      </c>
      <c r="F233" s="11">
        <v>7</v>
      </c>
      <c r="G233" s="11">
        <v>7</v>
      </c>
      <c r="H233" s="11"/>
      <c r="I233" s="12">
        <v>1</v>
      </c>
      <c r="K233" s="151"/>
      <c r="O233" s="69">
        <f t="shared" si="19"/>
        <v>14</v>
      </c>
      <c r="P233" s="69">
        <f t="shared" si="18"/>
        <v>0</v>
      </c>
    </row>
    <row r="234" spans="1:16" s="69" customFormat="1" ht="12.75" customHeight="1" x14ac:dyDescent="0.25">
      <c r="A234" s="148"/>
      <c r="B234" s="11" t="s">
        <v>40</v>
      </c>
      <c r="C234" s="11">
        <v>0</v>
      </c>
      <c r="D234" s="11">
        <v>0</v>
      </c>
      <c r="E234" s="11">
        <v>1</v>
      </c>
      <c r="F234" s="11">
        <v>6</v>
      </c>
      <c r="G234" s="11">
        <v>12</v>
      </c>
      <c r="H234" s="11"/>
      <c r="I234" s="12">
        <v>0</v>
      </c>
      <c r="K234" s="151"/>
      <c r="O234" s="69">
        <f t="shared" si="19"/>
        <v>18</v>
      </c>
      <c r="P234" s="69">
        <f t="shared" si="18"/>
        <v>-6</v>
      </c>
    </row>
    <row r="235" spans="1:16" s="69" customFormat="1" ht="12.75" customHeight="1" x14ac:dyDescent="0.25">
      <c r="A235" s="148"/>
      <c r="B235" s="11" t="s">
        <v>71</v>
      </c>
      <c r="C235" s="11">
        <v>0</v>
      </c>
      <c r="D235" s="11">
        <v>0</v>
      </c>
      <c r="E235" s="11">
        <v>1</v>
      </c>
      <c r="F235" s="11">
        <v>6</v>
      </c>
      <c r="G235" s="11">
        <v>7</v>
      </c>
      <c r="H235" s="11"/>
      <c r="I235" s="12">
        <v>0</v>
      </c>
      <c r="K235" s="151"/>
      <c r="O235" s="69">
        <f t="shared" si="19"/>
        <v>13</v>
      </c>
      <c r="P235" s="69">
        <f t="shared" si="18"/>
        <v>-1</v>
      </c>
    </row>
    <row r="236" spans="1:16" s="69" customFormat="1" ht="12.75" customHeight="1" x14ac:dyDescent="0.25">
      <c r="A236" s="148"/>
      <c r="B236" s="11" t="s">
        <v>74</v>
      </c>
      <c r="C236" s="11">
        <v>0</v>
      </c>
      <c r="D236" s="11">
        <v>0</v>
      </c>
      <c r="E236" s="11">
        <v>1</v>
      </c>
      <c r="F236" s="11">
        <v>5</v>
      </c>
      <c r="G236" s="11">
        <v>6</v>
      </c>
      <c r="H236" s="11"/>
      <c r="I236" s="12">
        <v>0</v>
      </c>
      <c r="K236" s="151"/>
      <c r="O236" s="69">
        <f t="shared" si="19"/>
        <v>11</v>
      </c>
      <c r="P236" s="69">
        <f t="shared" si="18"/>
        <v>-1</v>
      </c>
    </row>
    <row r="237" spans="1:16" s="69" customFormat="1" ht="12.75" customHeight="1" x14ac:dyDescent="0.25">
      <c r="A237" s="148"/>
      <c r="B237" s="11" t="s">
        <v>75</v>
      </c>
      <c r="C237" s="11">
        <v>0</v>
      </c>
      <c r="D237" s="11">
        <v>0</v>
      </c>
      <c r="E237" s="11">
        <v>1</v>
      </c>
      <c r="F237" s="11">
        <v>6</v>
      </c>
      <c r="G237" s="11">
        <v>8</v>
      </c>
      <c r="H237" s="11"/>
      <c r="I237" s="12">
        <v>0</v>
      </c>
      <c r="K237" s="151"/>
      <c r="O237" s="69">
        <f t="shared" si="19"/>
        <v>14</v>
      </c>
      <c r="P237" s="69">
        <f t="shared" si="18"/>
        <v>-2</v>
      </c>
    </row>
    <row r="238" spans="1:16" s="69" customFormat="1" ht="12.75" customHeight="1" x14ac:dyDescent="0.25">
      <c r="A238" s="148"/>
      <c r="B238" s="11" t="s">
        <v>77</v>
      </c>
      <c r="C238" s="11">
        <v>0</v>
      </c>
      <c r="D238" s="11">
        <v>1</v>
      </c>
      <c r="E238" s="11">
        <v>0</v>
      </c>
      <c r="F238" s="11">
        <v>7</v>
      </c>
      <c r="G238" s="11">
        <v>7</v>
      </c>
      <c r="H238" s="11"/>
      <c r="I238" s="12">
        <v>1</v>
      </c>
      <c r="K238" s="151"/>
      <c r="O238" s="69">
        <f t="shared" si="19"/>
        <v>14</v>
      </c>
      <c r="P238" s="69">
        <f t="shared" si="18"/>
        <v>0</v>
      </c>
    </row>
    <row r="239" spans="1:16" s="69" customFormat="1" ht="12.75" customHeight="1" x14ac:dyDescent="0.25">
      <c r="A239" s="148"/>
      <c r="B239" s="11" t="s">
        <v>79</v>
      </c>
      <c r="C239" s="11">
        <v>0</v>
      </c>
      <c r="D239" s="11">
        <v>0</v>
      </c>
      <c r="E239" s="11">
        <v>1</v>
      </c>
      <c r="F239" s="11">
        <v>5</v>
      </c>
      <c r="G239" s="11">
        <v>7</v>
      </c>
      <c r="H239" s="11"/>
      <c r="I239" s="12">
        <v>0</v>
      </c>
      <c r="K239" s="151"/>
      <c r="O239" s="69">
        <f t="shared" si="19"/>
        <v>12</v>
      </c>
      <c r="P239" s="69">
        <f t="shared" si="18"/>
        <v>-2</v>
      </c>
    </row>
    <row r="240" spans="1:16" s="69" customFormat="1" ht="12.75" customHeight="1" thickBot="1" x14ac:dyDescent="0.3">
      <c r="A240" s="149"/>
      <c r="B240" s="17" t="s">
        <v>39</v>
      </c>
      <c r="C240" s="17">
        <f>SUM(C220:C239)</f>
        <v>6</v>
      </c>
      <c r="D240" s="17">
        <f>SUM(D220:D239)</f>
        <v>3</v>
      </c>
      <c r="E240" s="17">
        <f>SUM(E220:E239)</f>
        <v>11</v>
      </c>
      <c r="F240" s="17">
        <f>SUM(F220:F239)</f>
        <v>136</v>
      </c>
      <c r="G240" s="17">
        <f>SUM(G220:G239)</f>
        <v>156</v>
      </c>
      <c r="H240" s="17">
        <f>SUM(F240-G240)</f>
        <v>-20</v>
      </c>
      <c r="I240" s="26">
        <f>SUM(I220:I239)</f>
        <v>21</v>
      </c>
      <c r="J240" s="116">
        <f>I240</f>
        <v>21</v>
      </c>
      <c r="K240" s="152"/>
      <c r="M240" s="69">
        <f>SUM(F240:G240)</f>
        <v>292</v>
      </c>
      <c r="N240" s="69">
        <f>SUM(I240)</f>
        <v>21</v>
      </c>
    </row>
    <row r="241" spans="1:16" s="69" customFormat="1" ht="12.75" customHeight="1" thickBot="1" x14ac:dyDescent="0.3">
      <c r="A241" s="197"/>
      <c r="B241" s="197"/>
      <c r="C241" s="197"/>
      <c r="D241" s="197"/>
      <c r="E241" s="197"/>
      <c r="F241" s="197"/>
      <c r="G241" s="197"/>
      <c r="H241" s="197"/>
      <c r="I241" s="197"/>
    </row>
    <row r="242" spans="1:16" s="69" customFormat="1" ht="12.75" customHeight="1" x14ac:dyDescent="0.25">
      <c r="A242" s="147" t="s">
        <v>35</v>
      </c>
      <c r="B242" s="7" t="s">
        <v>13</v>
      </c>
      <c r="C242" s="7">
        <v>1</v>
      </c>
      <c r="D242" s="7">
        <v>0</v>
      </c>
      <c r="E242" s="7">
        <v>0</v>
      </c>
      <c r="F242" s="7">
        <v>8</v>
      </c>
      <c r="G242" s="7">
        <v>5</v>
      </c>
      <c r="H242" s="7"/>
      <c r="I242" s="8">
        <v>3</v>
      </c>
      <c r="K242" s="150">
        <f>RANK(J262,J:J,0)</f>
        <v>5</v>
      </c>
      <c r="O242" s="69">
        <f t="shared" si="19"/>
        <v>13</v>
      </c>
      <c r="P242" s="69">
        <f t="shared" si="18"/>
        <v>3</v>
      </c>
    </row>
    <row r="243" spans="1:16" s="69" customFormat="1" ht="12.75" customHeight="1" x14ac:dyDescent="0.25">
      <c r="A243" s="148"/>
      <c r="B243" s="9" t="s">
        <v>15</v>
      </c>
      <c r="C243" s="9">
        <v>0</v>
      </c>
      <c r="D243" s="9">
        <v>0</v>
      </c>
      <c r="E243" s="9">
        <v>1</v>
      </c>
      <c r="F243" s="9">
        <v>4</v>
      </c>
      <c r="G243" s="9">
        <v>5</v>
      </c>
      <c r="H243" s="9"/>
      <c r="I243" s="10">
        <v>0</v>
      </c>
      <c r="K243" s="151"/>
      <c r="O243" s="69">
        <f t="shared" si="19"/>
        <v>9</v>
      </c>
      <c r="P243" s="69">
        <f t="shared" si="18"/>
        <v>-1</v>
      </c>
    </row>
    <row r="244" spans="1:16" s="69" customFormat="1" ht="12.75" customHeight="1" x14ac:dyDescent="0.25">
      <c r="A244" s="148"/>
      <c r="B244" s="11" t="s">
        <v>17</v>
      </c>
      <c r="C244" s="11">
        <v>0</v>
      </c>
      <c r="D244" s="11">
        <v>0</v>
      </c>
      <c r="E244" s="11">
        <v>1</v>
      </c>
      <c r="F244" s="11">
        <v>7</v>
      </c>
      <c r="G244" s="11">
        <v>9</v>
      </c>
      <c r="H244" s="11"/>
      <c r="I244" s="12">
        <v>0</v>
      </c>
      <c r="K244" s="151"/>
      <c r="O244" s="69">
        <f t="shared" si="19"/>
        <v>16</v>
      </c>
      <c r="P244" s="69">
        <f t="shared" si="18"/>
        <v>-2</v>
      </c>
    </row>
    <row r="245" spans="1:16" s="69" customFormat="1" ht="12.75" customHeight="1" x14ac:dyDescent="0.25">
      <c r="A245" s="148"/>
      <c r="B245" s="11" t="s">
        <v>19</v>
      </c>
      <c r="C245" s="11">
        <v>0</v>
      </c>
      <c r="D245" s="11">
        <v>0</v>
      </c>
      <c r="E245" s="11">
        <v>1</v>
      </c>
      <c r="F245" s="11">
        <v>4</v>
      </c>
      <c r="G245" s="11">
        <v>5</v>
      </c>
      <c r="H245" s="11"/>
      <c r="I245" s="12">
        <v>0</v>
      </c>
      <c r="K245" s="151"/>
      <c r="O245" s="69">
        <f t="shared" si="19"/>
        <v>9</v>
      </c>
      <c r="P245" s="69">
        <f t="shared" si="18"/>
        <v>-1</v>
      </c>
    </row>
    <row r="246" spans="1:16" s="69" customFormat="1" ht="12.75" customHeight="1" x14ac:dyDescent="0.25">
      <c r="A246" s="148"/>
      <c r="B246" s="11" t="s">
        <v>21</v>
      </c>
      <c r="C246" s="11">
        <v>0</v>
      </c>
      <c r="D246" s="11">
        <v>0</v>
      </c>
      <c r="E246" s="11">
        <v>1</v>
      </c>
      <c r="F246" s="11">
        <v>7</v>
      </c>
      <c r="G246" s="11">
        <v>9</v>
      </c>
      <c r="H246" s="11"/>
      <c r="I246" s="12">
        <v>0</v>
      </c>
      <c r="K246" s="151"/>
      <c r="O246" s="69">
        <f t="shared" si="19"/>
        <v>16</v>
      </c>
      <c r="P246" s="69">
        <f t="shared" si="18"/>
        <v>-2</v>
      </c>
    </row>
    <row r="247" spans="1:16" s="69" customFormat="1" ht="12.75" customHeight="1" x14ac:dyDescent="0.25">
      <c r="A247" s="148"/>
      <c r="B247" s="11" t="s">
        <v>23</v>
      </c>
      <c r="C247" s="11">
        <v>0</v>
      </c>
      <c r="D247" s="11">
        <v>0</v>
      </c>
      <c r="E247" s="11">
        <v>1</v>
      </c>
      <c r="F247" s="11">
        <v>5</v>
      </c>
      <c r="G247" s="11">
        <v>9</v>
      </c>
      <c r="H247" s="11"/>
      <c r="I247" s="12">
        <v>0</v>
      </c>
      <c r="K247" s="151"/>
      <c r="O247" s="69">
        <f t="shared" si="19"/>
        <v>14</v>
      </c>
      <c r="P247" s="69">
        <f t="shared" si="18"/>
        <v>-4</v>
      </c>
    </row>
    <row r="248" spans="1:16" s="69" customFormat="1" ht="12.75" customHeight="1" x14ac:dyDescent="0.25">
      <c r="A248" s="148"/>
      <c r="B248" s="11" t="s">
        <v>24</v>
      </c>
      <c r="C248" s="11">
        <v>0</v>
      </c>
      <c r="D248" s="11">
        <v>0</v>
      </c>
      <c r="E248" s="11">
        <v>1</v>
      </c>
      <c r="F248" s="11">
        <v>8</v>
      </c>
      <c r="G248" s="11">
        <v>9</v>
      </c>
      <c r="H248" s="11"/>
      <c r="I248" s="12">
        <v>0</v>
      </c>
      <c r="K248" s="151"/>
      <c r="O248" s="69">
        <f t="shared" si="19"/>
        <v>17</v>
      </c>
      <c r="P248" s="69">
        <f t="shared" si="18"/>
        <v>-1</v>
      </c>
    </row>
    <row r="249" spans="1:16" s="69" customFormat="1" ht="12.75" customHeight="1" x14ac:dyDescent="0.25">
      <c r="A249" s="148"/>
      <c r="B249" s="11" t="s">
        <v>26</v>
      </c>
      <c r="C249" s="11">
        <v>0</v>
      </c>
      <c r="D249" s="11">
        <v>1</v>
      </c>
      <c r="E249" s="11">
        <v>0</v>
      </c>
      <c r="F249" s="11">
        <v>8</v>
      </c>
      <c r="G249" s="11">
        <v>8</v>
      </c>
      <c r="H249" s="11"/>
      <c r="I249" s="12">
        <v>1</v>
      </c>
      <c r="K249" s="151"/>
      <c r="O249" s="69">
        <f t="shared" si="19"/>
        <v>16</v>
      </c>
      <c r="P249" s="69">
        <f t="shared" si="18"/>
        <v>0</v>
      </c>
    </row>
    <row r="250" spans="1:16" s="69" customFormat="1" ht="12.75" customHeight="1" x14ac:dyDescent="0.25">
      <c r="A250" s="148"/>
      <c r="B250" s="11" t="s">
        <v>28</v>
      </c>
      <c r="C250" s="11">
        <v>0</v>
      </c>
      <c r="D250" s="11">
        <v>0</v>
      </c>
      <c r="E250" s="11">
        <v>1</v>
      </c>
      <c r="F250" s="11">
        <v>7</v>
      </c>
      <c r="G250" s="11">
        <v>8</v>
      </c>
      <c r="H250" s="11"/>
      <c r="I250" s="12">
        <v>0</v>
      </c>
      <c r="K250" s="151"/>
      <c r="O250" s="69">
        <f t="shared" si="19"/>
        <v>15</v>
      </c>
      <c r="P250" s="69">
        <f t="shared" si="18"/>
        <v>-1</v>
      </c>
    </row>
    <row r="251" spans="1:16" s="69" customFormat="1" ht="12.75" customHeight="1" x14ac:dyDescent="0.25">
      <c r="A251" s="148"/>
      <c r="B251" s="11" t="s">
        <v>30</v>
      </c>
      <c r="C251" s="11">
        <v>0</v>
      </c>
      <c r="D251" s="11">
        <v>0</v>
      </c>
      <c r="E251" s="11">
        <v>1</v>
      </c>
      <c r="F251" s="11">
        <v>4</v>
      </c>
      <c r="G251" s="11">
        <v>8</v>
      </c>
      <c r="H251" s="11"/>
      <c r="I251" s="12">
        <v>0</v>
      </c>
      <c r="K251" s="151"/>
      <c r="O251" s="69">
        <f t="shared" si="19"/>
        <v>12</v>
      </c>
      <c r="P251" s="69">
        <f t="shared" si="18"/>
        <v>-4</v>
      </c>
    </row>
    <row r="252" spans="1:16" s="69" customFormat="1" ht="12.75" customHeight="1" x14ac:dyDescent="0.25">
      <c r="A252" s="148"/>
      <c r="B252" s="11" t="s">
        <v>32</v>
      </c>
      <c r="C252" s="11">
        <v>1</v>
      </c>
      <c r="D252" s="11">
        <v>0</v>
      </c>
      <c r="E252" s="11">
        <v>0</v>
      </c>
      <c r="F252" s="11">
        <v>5</v>
      </c>
      <c r="G252" s="11">
        <v>3</v>
      </c>
      <c r="H252" s="11"/>
      <c r="I252" s="12">
        <v>3</v>
      </c>
      <c r="K252" s="151"/>
      <c r="O252" s="69">
        <f t="shared" si="19"/>
        <v>8</v>
      </c>
      <c r="P252" s="69">
        <f t="shared" si="18"/>
        <v>2</v>
      </c>
    </row>
    <row r="253" spans="1:16" s="69" customFormat="1" ht="12.75" customHeight="1" x14ac:dyDescent="0.25">
      <c r="A253" s="148"/>
      <c r="B253" s="11" t="s">
        <v>34</v>
      </c>
      <c r="C253" s="11">
        <v>0</v>
      </c>
      <c r="D253" s="11">
        <v>0</v>
      </c>
      <c r="E253" s="11">
        <v>1</v>
      </c>
      <c r="F253" s="11">
        <v>5</v>
      </c>
      <c r="G253" s="11">
        <v>6</v>
      </c>
      <c r="H253" s="11"/>
      <c r="I253" s="12">
        <v>0</v>
      </c>
      <c r="K253" s="151"/>
      <c r="O253" s="69">
        <f t="shared" si="19"/>
        <v>11</v>
      </c>
      <c r="P253" s="69">
        <f t="shared" si="18"/>
        <v>-1</v>
      </c>
    </row>
    <row r="254" spans="1:16" s="69" customFormat="1" ht="12.75" customHeight="1" x14ac:dyDescent="0.25">
      <c r="A254" s="148"/>
      <c r="B254" s="11" t="s">
        <v>36</v>
      </c>
      <c r="C254" s="11">
        <v>0</v>
      </c>
      <c r="D254" s="11">
        <v>0</v>
      </c>
      <c r="E254" s="11">
        <v>1</v>
      </c>
      <c r="F254" s="11">
        <v>2</v>
      </c>
      <c r="G254" s="11">
        <v>8</v>
      </c>
      <c r="H254" s="11"/>
      <c r="I254" s="12">
        <v>0</v>
      </c>
      <c r="K254" s="151"/>
      <c r="O254" s="69">
        <f t="shared" si="19"/>
        <v>10</v>
      </c>
      <c r="P254" s="69">
        <f t="shared" si="18"/>
        <v>-6</v>
      </c>
    </row>
    <row r="255" spans="1:16" s="69" customFormat="1" ht="12.75" customHeight="1" x14ac:dyDescent="0.25">
      <c r="A255" s="148"/>
      <c r="B255" s="11" t="s">
        <v>38</v>
      </c>
      <c r="C255" s="11">
        <v>1</v>
      </c>
      <c r="D255" s="11">
        <v>0</v>
      </c>
      <c r="E255" s="11">
        <v>0</v>
      </c>
      <c r="F255" s="11">
        <v>7</v>
      </c>
      <c r="G255" s="11">
        <v>5</v>
      </c>
      <c r="H255" s="11"/>
      <c r="I255" s="12">
        <v>3</v>
      </c>
      <c r="K255" s="151"/>
      <c r="O255" s="69">
        <f t="shared" si="19"/>
        <v>12</v>
      </c>
      <c r="P255" s="69">
        <f t="shared" si="18"/>
        <v>2</v>
      </c>
    </row>
    <row r="256" spans="1:16" s="69" customFormat="1" ht="12.75" customHeight="1" x14ac:dyDescent="0.25">
      <c r="A256" s="148"/>
      <c r="B256" s="11" t="s">
        <v>40</v>
      </c>
      <c r="C256" s="11">
        <v>0</v>
      </c>
      <c r="D256" s="11">
        <v>0</v>
      </c>
      <c r="E256" s="11">
        <v>1</v>
      </c>
      <c r="F256" s="11">
        <v>7</v>
      </c>
      <c r="G256" s="11">
        <v>8</v>
      </c>
      <c r="H256" s="11"/>
      <c r="I256" s="12">
        <v>0</v>
      </c>
      <c r="K256" s="151"/>
      <c r="O256" s="69">
        <f t="shared" si="19"/>
        <v>15</v>
      </c>
      <c r="P256" s="69">
        <f t="shared" si="18"/>
        <v>-1</v>
      </c>
    </row>
    <row r="257" spans="1:16" s="69" customFormat="1" ht="12.75" customHeight="1" x14ac:dyDescent="0.25">
      <c r="A257" s="148"/>
      <c r="B257" s="11" t="s">
        <v>71</v>
      </c>
      <c r="C257" s="11">
        <v>1</v>
      </c>
      <c r="D257" s="11">
        <v>0</v>
      </c>
      <c r="E257" s="11">
        <v>0</v>
      </c>
      <c r="F257" s="11">
        <v>9</v>
      </c>
      <c r="G257" s="11">
        <v>7</v>
      </c>
      <c r="H257" s="11"/>
      <c r="I257" s="12">
        <v>3</v>
      </c>
      <c r="K257" s="151"/>
      <c r="O257" s="69">
        <f t="shared" si="19"/>
        <v>16</v>
      </c>
      <c r="P257" s="69">
        <f t="shared" si="18"/>
        <v>2</v>
      </c>
    </row>
    <row r="258" spans="1:16" s="69" customFormat="1" ht="12.75" customHeight="1" x14ac:dyDescent="0.25">
      <c r="A258" s="148"/>
      <c r="B258" s="11" t="s">
        <v>74</v>
      </c>
      <c r="C258" s="11">
        <v>0</v>
      </c>
      <c r="D258" s="11">
        <v>0</v>
      </c>
      <c r="E258" s="11">
        <v>1</v>
      </c>
      <c r="F258" s="11">
        <v>8</v>
      </c>
      <c r="G258" s="11">
        <v>9</v>
      </c>
      <c r="H258" s="11"/>
      <c r="I258" s="12">
        <v>0</v>
      </c>
      <c r="K258" s="151"/>
      <c r="O258" s="69">
        <f t="shared" si="19"/>
        <v>17</v>
      </c>
      <c r="P258" s="69">
        <f t="shared" si="18"/>
        <v>-1</v>
      </c>
    </row>
    <row r="259" spans="1:16" s="69" customFormat="1" ht="12.75" customHeight="1" x14ac:dyDescent="0.25">
      <c r="A259" s="148"/>
      <c r="B259" s="11" t="s">
        <v>75</v>
      </c>
      <c r="C259" s="11">
        <v>1</v>
      </c>
      <c r="D259" s="11">
        <v>0</v>
      </c>
      <c r="E259" s="11">
        <v>0</v>
      </c>
      <c r="F259" s="11">
        <v>6</v>
      </c>
      <c r="G259" s="11">
        <v>4</v>
      </c>
      <c r="H259" s="11"/>
      <c r="I259" s="12">
        <v>3</v>
      </c>
      <c r="K259" s="151"/>
      <c r="O259" s="69">
        <f t="shared" si="19"/>
        <v>10</v>
      </c>
      <c r="P259" s="69">
        <f t="shared" si="18"/>
        <v>2</v>
      </c>
    </row>
    <row r="260" spans="1:16" s="69" customFormat="1" ht="12.75" customHeight="1" x14ac:dyDescent="0.25">
      <c r="A260" s="148"/>
      <c r="B260" s="11" t="s">
        <v>77</v>
      </c>
      <c r="C260" s="11">
        <v>0</v>
      </c>
      <c r="D260" s="11">
        <v>0</v>
      </c>
      <c r="E260" s="11">
        <v>1</v>
      </c>
      <c r="F260" s="11">
        <v>6</v>
      </c>
      <c r="G260" s="11">
        <v>8</v>
      </c>
      <c r="H260" s="11"/>
      <c r="I260" s="12">
        <v>0</v>
      </c>
      <c r="K260" s="151"/>
      <c r="O260" s="69">
        <f t="shared" si="19"/>
        <v>14</v>
      </c>
      <c r="P260" s="69">
        <f t="shared" si="18"/>
        <v>-2</v>
      </c>
    </row>
    <row r="261" spans="1:16" s="69" customFormat="1" ht="12.75" customHeight="1" x14ac:dyDescent="0.25">
      <c r="A261" s="148"/>
      <c r="B261" s="11" t="s">
        <v>79</v>
      </c>
      <c r="C261" s="11">
        <v>0</v>
      </c>
      <c r="D261" s="11">
        <v>1</v>
      </c>
      <c r="E261" s="11">
        <v>0</v>
      </c>
      <c r="F261" s="11">
        <v>5</v>
      </c>
      <c r="G261" s="11">
        <v>5</v>
      </c>
      <c r="H261" s="11"/>
      <c r="I261" s="12">
        <v>1</v>
      </c>
      <c r="K261" s="151"/>
      <c r="O261" s="69">
        <f t="shared" si="19"/>
        <v>10</v>
      </c>
      <c r="P261" s="69">
        <f t="shared" si="18"/>
        <v>0</v>
      </c>
    </row>
    <row r="262" spans="1:16" s="69" customFormat="1" ht="12.75" customHeight="1" thickBot="1" x14ac:dyDescent="0.3">
      <c r="A262" s="149"/>
      <c r="B262" s="17" t="s">
        <v>39</v>
      </c>
      <c r="C262" s="17">
        <f>SUM(C242:C261)</f>
        <v>5</v>
      </c>
      <c r="D262" s="17">
        <f>SUM(D242:D261)</f>
        <v>2</v>
      </c>
      <c r="E262" s="17">
        <f>SUM(E242:E261)</f>
        <v>13</v>
      </c>
      <c r="F262" s="17">
        <f>SUM(F242:F261)</f>
        <v>122</v>
      </c>
      <c r="G262" s="17">
        <f>SUM(G242:G261)</f>
        <v>138</v>
      </c>
      <c r="H262" s="17">
        <f>SUM(F262-G262)</f>
        <v>-16</v>
      </c>
      <c r="I262" s="26">
        <f>SUM(I242:I261)</f>
        <v>17</v>
      </c>
      <c r="J262" s="18">
        <f>I262</f>
        <v>17</v>
      </c>
      <c r="K262" s="152"/>
      <c r="M262" s="69">
        <f>SUM(F262:G262)</f>
        <v>260</v>
      </c>
      <c r="N262" s="69">
        <f>SUM(I262)</f>
        <v>17</v>
      </c>
    </row>
    <row r="263" spans="1:16" s="69" customFormat="1" ht="12.75" customHeight="1" thickBot="1" x14ac:dyDescent="0.3">
      <c r="A263" s="197"/>
      <c r="B263" s="197"/>
      <c r="C263" s="197"/>
      <c r="D263" s="197"/>
      <c r="E263" s="197"/>
      <c r="F263" s="197"/>
      <c r="G263" s="197"/>
      <c r="H263" s="197"/>
      <c r="I263" s="197"/>
    </row>
    <row r="264" spans="1:16" ht="12.75" customHeight="1" x14ac:dyDescent="0.25">
      <c r="A264" s="160" t="s">
        <v>112</v>
      </c>
      <c r="B264" s="7" t="s">
        <v>113</v>
      </c>
      <c r="C264" s="7"/>
      <c r="D264" s="7"/>
      <c r="E264" s="7"/>
      <c r="F264" s="7"/>
      <c r="G264" s="7"/>
      <c r="H264" s="7"/>
      <c r="I264" s="8"/>
      <c r="K264" s="150">
        <f>RANK(J265,J:J,0)</f>
        <v>14</v>
      </c>
    </row>
    <row r="265" spans="1:16" ht="12.75" customHeight="1" thickBot="1" x14ac:dyDescent="0.3">
      <c r="A265" s="161"/>
      <c r="B265" s="17" t="s">
        <v>39</v>
      </c>
      <c r="C265" s="17">
        <f>SUM(C264:C264)</f>
        <v>0</v>
      </c>
      <c r="D265" s="17">
        <f>SUM(D264:D264)</f>
        <v>0</v>
      </c>
      <c r="E265" s="17">
        <f>SUM(E264:E264)</f>
        <v>0</v>
      </c>
      <c r="F265" s="17">
        <f>SUM(F264:F264)</f>
        <v>0</v>
      </c>
      <c r="G265" s="17">
        <f>SUM(G264:G264)</f>
        <v>0</v>
      </c>
      <c r="H265" s="17">
        <f>SUM(F265-G265)</f>
        <v>0</v>
      </c>
      <c r="I265" s="26">
        <f>SUM(I264:I264)</f>
        <v>0</v>
      </c>
      <c r="J265" s="116">
        <f>I265</f>
        <v>0</v>
      </c>
      <c r="K265" s="152"/>
      <c r="M265">
        <f>SUM(F265:G265)</f>
        <v>0</v>
      </c>
      <c r="N265">
        <f>SUM(I265)</f>
        <v>0</v>
      </c>
      <c r="O265">
        <f t="shared" ref="O265" si="20">SUM(F265:G265)</f>
        <v>0</v>
      </c>
      <c r="P265">
        <f t="shared" ref="P265" si="21">SUM(F265-G265)</f>
        <v>0</v>
      </c>
    </row>
    <row r="266" spans="1:16" s="69" customFormat="1" ht="12.75" customHeight="1" thickBot="1" x14ac:dyDescent="0.3">
      <c r="A266" s="120"/>
      <c r="B266" s="120"/>
      <c r="C266" s="120"/>
      <c r="D266" s="120"/>
      <c r="E266" s="120"/>
      <c r="F266" s="120"/>
      <c r="G266" s="120"/>
      <c r="H266" s="120"/>
      <c r="I266" s="120"/>
    </row>
    <row r="267" spans="1:16" s="69" customFormat="1" ht="12.75" customHeight="1" x14ac:dyDescent="0.25">
      <c r="A267" s="160" t="s">
        <v>16</v>
      </c>
      <c r="B267" s="7" t="s">
        <v>13</v>
      </c>
      <c r="C267" s="7">
        <v>0</v>
      </c>
      <c r="D267" s="7">
        <v>0</v>
      </c>
      <c r="E267" s="7">
        <v>1</v>
      </c>
      <c r="F267" s="7">
        <v>7</v>
      </c>
      <c r="G267" s="7">
        <v>8</v>
      </c>
      <c r="H267" s="7"/>
      <c r="I267" s="8">
        <v>0</v>
      </c>
      <c r="K267" s="150">
        <f>RANK(J286,J:J,0)</f>
        <v>13</v>
      </c>
      <c r="O267" s="69">
        <f t="shared" si="19"/>
        <v>15</v>
      </c>
      <c r="P267" s="69">
        <f t="shared" si="18"/>
        <v>-1</v>
      </c>
    </row>
    <row r="268" spans="1:16" s="69" customFormat="1" ht="12.75" customHeight="1" x14ac:dyDescent="0.25">
      <c r="A268" s="161"/>
      <c r="B268" s="9" t="s">
        <v>15</v>
      </c>
      <c r="C268" s="9">
        <v>0</v>
      </c>
      <c r="D268" s="9">
        <v>1</v>
      </c>
      <c r="E268" s="9">
        <v>0</v>
      </c>
      <c r="F268" s="9">
        <v>8</v>
      </c>
      <c r="G268" s="9">
        <v>8</v>
      </c>
      <c r="H268" s="9"/>
      <c r="I268" s="10">
        <v>1</v>
      </c>
      <c r="K268" s="151"/>
      <c r="O268" s="69">
        <f t="shared" si="19"/>
        <v>16</v>
      </c>
      <c r="P268" s="69">
        <f t="shared" si="18"/>
        <v>0</v>
      </c>
    </row>
    <row r="269" spans="1:16" s="69" customFormat="1" ht="12.75" customHeight="1" x14ac:dyDescent="0.25">
      <c r="A269" s="161"/>
      <c r="B269" s="11" t="s">
        <v>17</v>
      </c>
      <c r="C269" s="11">
        <v>0</v>
      </c>
      <c r="D269" s="11">
        <v>0</v>
      </c>
      <c r="E269" s="11">
        <v>1</v>
      </c>
      <c r="F269" s="11">
        <v>6</v>
      </c>
      <c r="G269" s="11">
        <v>7</v>
      </c>
      <c r="H269" s="11"/>
      <c r="I269" s="12">
        <v>0</v>
      </c>
      <c r="K269" s="151"/>
      <c r="O269" s="69">
        <f t="shared" si="19"/>
        <v>13</v>
      </c>
      <c r="P269" s="69">
        <f t="shared" si="18"/>
        <v>-1</v>
      </c>
    </row>
    <row r="270" spans="1:16" s="69" customFormat="1" ht="12.75" customHeight="1" x14ac:dyDescent="0.25">
      <c r="A270" s="161"/>
      <c r="B270" s="11" t="s">
        <v>19</v>
      </c>
      <c r="C270" s="11">
        <v>0</v>
      </c>
      <c r="D270" s="11">
        <v>0</v>
      </c>
      <c r="E270" s="11">
        <v>1</v>
      </c>
      <c r="F270" s="11">
        <v>6</v>
      </c>
      <c r="G270" s="11">
        <v>7</v>
      </c>
      <c r="H270" s="11"/>
      <c r="I270" s="12">
        <v>0</v>
      </c>
      <c r="K270" s="151"/>
      <c r="O270" s="69">
        <f t="shared" si="19"/>
        <v>13</v>
      </c>
      <c r="P270" s="69">
        <f t="shared" si="18"/>
        <v>-1</v>
      </c>
    </row>
    <row r="271" spans="1:16" s="69" customFormat="1" ht="12.75" customHeight="1" x14ac:dyDescent="0.25">
      <c r="A271" s="161"/>
      <c r="B271" s="11" t="s">
        <v>21</v>
      </c>
      <c r="C271" s="11">
        <v>0</v>
      </c>
      <c r="D271" s="11">
        <v>1</v>
      </c>
      <c r="E271" s="11">
        <v>0</v>
      </c>
      <c r="F271" s="11">
        <v>8</v>
      </c>
      <c r="G271" s="11">
        <v>8</v>
      </c>
      <c r="H271" s="11"/>
      <c r="I271" s="12">
        <v>1</v>
      </c>
      <c r="K271" s="151"/>
      <c r="O271" s="69">
        <f t="shared" si="19"/>
        <v>16</v>
      </c>
      <c r="P271" s="69">
        <f t="shared" si="18"/>
        <v>0</v>
      </c>
    </row>
    <row r="272" spans="1:16" s="69" customFormat="1" ht="12.75" customHeight="1" x14ac:dyDescent="0.25">
      <c r="A272" s="161"/>
      <c r="B272" s="11" t="s">
        <v>23</v>
      </c>
      <c r="C272" s="11">
        <v>0</v>
      </c>
      <c r="D272" s="11">
        <v>0</v>
      </c>
      <c r="E272" s="11">
        <v>1</v>
      </c>
      <c r="F272" s="11">
        <v>7</v>
      </c>
      <c r="G272" s="11">
        <v>8</v>
      </c>
      <c r="H272" s="11"/>
      <c r="I272" s="12">
        <v>0</v>
      </c>
      <c r="K272" s="151"/>
      <c r="O272" s="69">
        <f t="shared" si="19"/>
        <v>15</v>
      </c>
      <c r="P272" s="69">
        <f t="shared" si="18"/>
        <v>-1</v>
      </c>
    </row>
    <row r="273" spans="1:16" s="69" customFormat="1" ht="12.75" customHeight="1" x14ac:dyDescent="0.25">
      <c r="A273" s="161"/>
      <c r="B273" s="11" t="s">
        <v>24</v>
      </c>
      <c r="C273" s="11">
        <v>0</v>
      </c>
      <c r="D273" s="11">
        <v>1</v>
      </c>
      <c r="E273" s="11">
        <v>0</v>
      </c>
      <c r="F273" s="11">
        <v>6</v>
      </c>
      <c r="G273" s="11">
        <v>6</v>
      </c>
      <c r="H273" s="11"/>
      <c r="I273" s="12">
        <v>1</v>
      </c>
      <c r="K273" s="151"/>
      <c r="O273" s="69">
        <f t="shared" si="19"/>
        <v>12</v>
      </c>
      <c r="P273" s="69">
        <f t="shared" si="18"/>
        <v>0</v>
      </c>
    </row>
    <row r="274" spans="1:16" s="69" customFormat="1" ht="12.75" customHeight="1" x14ac:dyDescent="0.25">
      <c r="A274" s="161"/>
      <c r="B274" s="11" t="s">
        <v>26</v>
      </c>
      <c r="C274" s="11">
        <v>0</v>
      </c>
      <c r="D274" s="11">
        <v>0</v>
      </c>
      <c r="E274" s="11">
        <v>1</v>
      </c>
      <c r="F274" s="11">
        <v>7</v>
      </c>
      <c r="G274" s="11">
        <v>8</v>
      </c>
      <c r="H274" s="11"/>
      <c r="I274" s="12">
        <v>0</v>
      </c>
      <c r="K274" s="151"/>
      <c r="O274" s="69">
        <f t="shared" si="19"/>
        <v>15</v>
      </c>
      <c r="P274" s="69">
        <f t="shared" si="18"/>
        <v>-1</v>
      </c>
    </row>
    <row r="275" spans="1:16" s="69" customFormat="1" ht="12.75" customHeight="1" x14ac:dyDescent="0.25">
      <c r="A275" s="161"/>
      <c r="B275" s="11" t="s">
        <v>28</v>
      </c>
      <c r="C275" s="11">
        <v>0</v>
      </c>
      <c r="D275" s="11">
        <v>0</v>
      </c>
      <c r="E275" s="11">
        <v>1</v>
      </c>
      <c r="F275" s="11">
        <v>6</v>
      </c>
      <c r="G275" s="11">
        <v>8</v>
      </c>
      <c r="H275" s="11"/>
      <c r="I275" s="12">
        <v>0</v>
      </c>
      <c r="K275" s="151"/>
      <c r="O275" s="69">
        <f t="shared" si="19"/>
        <v>14</v>
      </c>
      <c r="P275" s="69">
        <f t="shared" si="18"/>
        <v>-2</v>
      </c>
    </row>
    <row r="276" spans="1:16" s="69" customFormat="1" ht="12.75" customHeight="1" x14ac:dyDescent="0.25">
      <c r="A276" s="161"/>
      <c r="B276" s="11" t="s">
        <v>30</v>
      </c>
      <c r="C276" s="11">
        <v>0</v>
      </c>
      <c r="D276" s="11">
        <v>1</v>
      </c>
      <c r="E276" s="11">
        <v>0</v>
      </c>
      <c r="F276" s="11">
        <v>9</v>
      </c>
      <c r="G276" s="11">
        <v>9</v>
      </c>
      <c r="H276" s="11"/>
      <c r="I276" s="12">
        <v>1</v>
      </c>
      <c r="K276" s="151"/>
      <c r="O276" s="69">
        <f t="shared" si="19"/>
        <v>18</v>
      </c>
      <c r="P276" s="69">
        <f t="shared" si="18"/>
        <v>0</v>
      </c>
    </row>
    <row r="277" spans="1:16" s="69" customFormat="1" ht="12.75" customHeight="1" x14ac:dyDescent="0.25">
      <c r="A277" s="161"/>
      <c r="B277" s="11" t="s">
        <v>32</v>
      </c>
      <c r="C277" s="11">
        <v>0</v>
      </c>
      <c r="D277" s="11">
        <v>0</v>
      </c>
      <c r="E277" s="11">
        <v>1</v>
      </c>
      <c r="F277" s="11">
        <v>7</v>
      </c>
      <c r="G277" s="11">
        <v>9</v>
      </c>
      <c r="H277" s="11"/>
      <c r="I277" s="12">
        <v>0</v>
      </c>
      <c r="K277" s="151"/>
      <c r="O277" s="69">
        <f t="shared" si="19"/>
        <v>16</v>
      </c>
      <c r="P277" s="69">
        <f t="shared" si="18"/>
        <v>-2</v>
      </c>
    </row>
    <row r="278" spans="1:16" s="69" customFormat="1" ht="12.75" customHeight="1" x14ac:dyDescent="0.25">
      <c r="A278" s="161"/>
      <c r="B278" s="11" t="s">
        <v>34</v>
      </c>
      <c r="C278" s="11">
        <v>0</v>
      </c>
      <c r="D278" s="11">
        <v>0</v>
      </c>
      <c r="E278" s="11">
        <v>1</v>
      </c>
      <c r="F278" s="11">
        <v>6</v>
      </c>
      <c r="G278" s="11">
        <v>8</v>
      </c>
      <c r="H278" s="11"/>
      <c r="I278" s="12">
        <v>0</v>
      </c>
      <c r="K278" s="151"/>
      <c r="O278" s="69">
        <f t="shared" si="19"/>
        <v>14</v>
      </c>
      <c r="P278" s="69">
        <f t="shared" si="18"/>
        <v>-2</v>
      </c>
    </row>
    <row r="279" spans="1:16" s="69" customFormat="1" ht="12.75" customHeight="1" x14ac:dyDescent="0.25">
      <c r="A279" s="161"/>
      <c r="B279" s="11" t="s">
        <v>36</v>
      </c>
      <c r="C279" s="11">
        <v>0</v>
      </c>
      <c r="D279" s="11">
        <v>0</v>
      </c>
      <c r="E279" s="11">
        <v>1</v>
      </c>
      <c r="F279" s="11">
        <v>7</v>
      </c>
      <c r="G279" s="11">
        <v>12</v>
      </c>
      <c r="H279" s="11"/>
      <c r="I279" s="12">
        <v>0</v>
      </c>
      <c r="K279" s="151"/>
      <c r="O279" s="69">
        <f t="shared" si="19"/>
        <v>19</v>
      </c>
      <c r="P279" s="69">
        <f t="shared" si="18"/>
        <v>-5</v>
      </c>
    </row>
    <row r="280" spans="1:16" s="69" customFormat="1" ht="12.75" customHeight="1" x14ac:dyDescent="0.25">
      <c r="A280" s="161"/>
      <c r="B280" s="11" t="s">
        <v>38</v>
      </c>
      <c r="C280" s="11">
        <v>0</v>
      </c>
      <c r="D280" s="11">
        <v>1</v>
      </c>
      <c r="E280" s="11">
        <v>0</v>
      </c>
      <c r="F280" s="11">
        <v>7</v>
      </c>
      <c r="G280" s="11">
        <v>7</v>
      </c>
      <c r="H280" s="11"/>
      <c r="I280" s="12">
        <v>1</v>
      </c>
      <c r="K280" s="151"/>
      <c r="O280" s="69">
        <f t="shared" si="19"/>
        <v>14</v>
      </c>
      <c r="P280" s="69">
        <f t="shared" si="18"/>
        <v>0</v>
      </c>
    </row>
    <row r="281" spans="1:16" s="69" customFormat="1" ht="12.75" customHeight="1" x14ac:dyDescent="0.25">
      <c r="A281" s="161"/>
      <c r="B281" s="11" t="s">
        <v>40</v>
      </c>
      <c r="C281" s="11">
        <v>0</v>
      </c>
      <c r="D281" s="11">
        <v>0</v>
      </c>
      <c r="E281" s="11">
        <v>1</v>
      </c>
      <c r="F281" s="11">
        <v>8</v>
      </c>
      <c r="G281" s="11">
        <v>9</v>
      </c>
      <c r="H281" s="11"/>
      <c r="I281" s="12">
        <v>0</v>
      </c>
      <c r="K281" s="151"/>
      <c r="O281" s="69">
        <f t="shared" si="19"/>
        <v>17</v>
      </c>
      <c r="P281" s="69">
        <f t="shared" si="18"/>
        <v>-1</v>
      </c>
    </row>
    <row r="282" spans="1:16" s="69" customFormat="1" ht="12.75" customHeight="1" x14ac:dyDescent="0.25">
      <c r="A282" s="161"/>
      <c r="B282" s="11" t="s">
        <v>71</v>
      </c>
      <c r="C282" s="11">
        <v>0</v>
      </c>
      <c r="D282" s="11">
        <v>0</v>
      </c>
      <c r="E282" s="11">
        <v>1</v>
      </c>
      <c r="F282" s="11">
        <v>5</v>
      </c>
      <c r="G282" s="11">
        <v>9</v>
      </c>
      <c r="H282" s="11"/>
      <c r="I282" s="12">
        <v>0</v>
      </c>
      <c r="K282" s="151"/>
      <c r="O282" s="69">
        <f t="shared" si="19"/>
        <v>14</v>
      </c>
      <c r="P282" s="69">
        <f t="shared" si="18"/>
        <v>-4</v>
      </c>
    </row>
    <row r="283" spans="1:16" s="69" customFormat="1" ht="12.75" customHeight="1" x14ac:dyDescent="0.25">
      <c r="A283" s="161"/>
      <c r="B283" s="11" t="s">
        <v>74</v>
      </c>
      <c r="C283" s="11">
        <v>0</v>
      </c>
      <c r="D283" s="11">
        <v>0</v>
      </c>
      <c r="E283" s="11">
        <v>1</v>
      </c>
      <c r="F283" s="11">
        <v>6</v>
      </c>
      <c r="G283" s="11">
        <v>9</v>
      </c>
      <c r="H283" s="11"/>
      <c r="I283" s="12">
        <v>0</v>
      </c>
      <c r="K283" s="151"/>
      <c r="O283" s="69">
        <f t="shared" si="19"/>
        <v>15</v>
      </c>
      <c r="P283" s="69">
        <f t="shared" si="18"/>
        <v>-3</v>
      </c>
    </row>
    <row r="284" spans="1:16" s="69" customFormat="1" ht="12.75" customHeight="1" x14ac:dyDescent="0.25">
      <c r="A284" s="161"/>
      <c r="B284" s="11" t="s">
        <v>75</v>
      </c>
      <c r="C284" s="11">
        <v>0</v>
      </c>
      <c r="D284" s="11">
        <v>0</v>
      </c>
      <c r="E284" s="11">
        <v>1</v>
      </c>
      <c r="F284" s="11">
        <v>6</v>
      </c>
      <c r="G284" s="11">
        <v>8</v>
      </c>
      <c r="H284" s="11"/>
      <c r="I284" s="12">
        <v>0</v>
      </c>
      <c r="K284" s="151"/>
      <c r="O284" s="69">
        <f t="shared" si="19"/>
        <v>14</v>
      </c>
      <c r="P284" s="69">
        <f t="shared" si="18"/>
        <v>-2</v>
      </c>
    </row>
    <row r="285" spans="1:16" s="69" customFormat="1" ht="12.75" customHeight="1" x14ac:dyDescent="0.25">
      <c r="A285" s="161"/>
      <c r="B285" s="11" t="s">
        <v>77</v>
      </c>
      <c r="C285" s="11">
        <v>0</v>
      </c>
      <c r="D285" s="11">
        <v>0</v>
      </c>
      <c r="E285" s="11">
        <v>1</v>
      </c>
      <c r="F285" s="11">
        <v>3</v>
      </c>
      <c r="G285" s="11">
        <v>9</v>
      </c>
      <c r="H285" s="11"/>
      <c r="I285" s="12">
        <v>0</v>
      </c>
      <c r="K285" s="151"/>
      <c r="O285" s="69">
        <f t="shared" si="19"/>
        <v>12</v>
      </c>
      <c r="P285" s="69">
        <f t="shared" si="18"/>
        <v>-6</v>
      </c>
    </row>
    <row r="286" spans="1:16" s="69" customFormat="1" ht="12.75" customHeight="1" thickBot="1" x14ac:dyDescent="0.3">
      <c r="A286" s="162"/>
      <c r="B286" s="17" t="s">
        <v>39</v>
      </c>
      <c r="C286" s="17">
        <f>SUM(C267:C285)</f>
        <v>0</v>
      </c>
      <c r="D286" s="17">
        <f>SUM(D267:D285)</f>
        <v>5</v>
      </c>
      <c r="E286" s="17">
        <f>SUM(E267:E285)</f>
        <v>14</v>
      </c>
      <c r="F286" s="17">
        <f>SUM(F267:F285)</f>
        <v>125</v>
      </c>
      <c r="G286" s="17">
        <f>SUM(G267:G285)</f>
        <v>157</v>
      </c>
      <c r="H286" s="17">
        <f>SUM(F286-G286)</f>
        <v>-32</v>
      </c>
      <c r="I286" s="26">
        <f>SUM(I267:I285)</f>
        <v>5</v>
      </c>
      <c r="J286" s="18">
        <f>I286</f>
        <v>5</v>
      </c>
      <c r="K286" s="152"/>
      <c r="M286" s="69">
        <f>SUM(F286:G286)</f>
        <v>282</v>
      </c>
      <c r="N286" s="69">
        <f>SUM(I286)</f>
        <v>5</v>
      </c>
    </row>
    <row r="287" spans="1:16" s="69" customFormat="1" ht="12.75" customHeight="1" thickBot="1" x14ac:dyDescent="0.3">
      <c r="A287" s="198"/>
      <c r="B287" s="198"/>
      <c r="C287" s="198"/>
      <c r="D287" s="198"/>
      <c r="E287" s="198"/>
      <c r="F287" s="198"/>
      <c r="G287" s="198"/>
      <c r="H287" s="198"/>
      <c r="I287" s="198"/>
    </row>
    <row r="288" spans="1:16" s="69" customFormat="1" ht="12.75" customHeight="1" thickBot="1" x14ac:dyDescent="0.3">
      <c r="A288" s="92" t="b">
        <f>AND(C289,D289,E289,F289,G289,H289,I289)</f>
        <v>1</v>
      </c>
      <c r="B288" s="6" t="s">
        <v>39</v>
      </c>
      <c r="C288" s="93">
        <f>SUM(C25+C32+C53+C74+C96+C118+C139+C161+C183+C197+C218+C240+C262+C286)</f>
        <v>57</v>
      </c>
      <c r="D288" s="93">
        <f t="shared" ref="D288:G288" si="22">SUM(D25+D32+D53+D74+D96+D118+D139+D161+D183+D197+D218+D240+D262+D286)</f>
        <v>35</v>
      </c>
      <c r="E288" s="93">
        <f t="shared" si="22"/>
        <v>160</v>
      </c>
      <c r="F288" s="93">
        <f t="shared" si="22"/>
        <v>1575</v>
      </c>
      <c r="G288" s="93">
        <f t="shared" si="22"/>
        <v>1875</v>
      </c>
      <c r="H288" s="93">
        <f>SUM(F288-G288)</f>
        <v>-300</v>
      </c>
      <c r="I288" s="94">
        <f>SUM(I25+I32+I53+I74+I96+I118+I139+I161+I183+I197+I218+I240+I262+I286)</f>
        <v>206</v>
      </c>
    </row>
    <row r="289" spans="1:19" s="69" customFormat="1" ht="12.75" hidden="1" customHeight="1" x14ac:dyDescent="0.25">
      <c r="C289" s="90" t="b">
        <f>EXACT(C288,[1]Ewige!$D$258)</f>
        <v>1</v>
      </c>
      <c r="D289" s="90" t="b">
        <f>EXACT(D288,[1]Ewige!$E$258)</f>
        <v>1</v>
      </c>
      <c r="E289" s="90" t="b">
        <f>EXACT(E288,[1]Ewige!$F$258)</f>
        <v>1</v>
      </c>
      <c r="F289" s="90" t="b">
        <f>EXACT(F288,[1]Ewige!$G$258)</f>
        <v>1</v>
      </c>
      <c r="G289" s="90" t="b">
        <f>EXACT(G288,[1]Ewige!$H$258)</f>
        <v>1</v>
      </c>
      <c r="H289" s="90" t="b">
        <f>EXACT(H288,[1]Ewige!$I$258)</f>
        <v>1</v>
      </c>
      <c r="I289" s="90" t="b">
        <f>EXACT(I288,[1]Ewige!$J$258)</f>
        <v>1</v>
      </c>
    </row>
    <row r="290" spans="1:19" s="69" customFormat="1" ht="12.75" customHeight="1" thickBot="1" x14ac:dyDescent="0.3"/>
    <row r="291" spans="1:19" s="69" customFormat="1" ht="12.75" customHeight="1" x14ac:dyDescent="0.25">
      <c r="A291" s="199" t="s">
        <v>41</v>
      </c>
      <c r="B291" s="200"/>
      <c r="C291" s="200"/>
      <c r="D291" s="95">
        <f>MAX(N4:N286)</f>
        <v>25</v>
      </c>
      <c r="E291" s="96" t="s">
        <v>10</v>
      </c>
      <c r="F291" s="97" t="s">
        <v>80</v>
      </c>
    </row>
    <row r="292" spans="1:19" s="69" customFormat="1" ht="12.75" customHeight="1" x14ac:dyDescent="0.25">
      <c r="A292" s="190" t="s">
        <v>42</v>
      </c>
      <c r="B292" s="191"/>
      <c r="C292" s="191"/>
      <c r="D292" s="98">
        <f>MAX(M4:M286)</f>
        <v>292</v>
      </c>
      <c r="E292" s="99" t="s">
        <v>43</v>
      </c>
      <c r="F292" s="100"/>
    </row>
    <row r="293" spans="1:19" s="69" customFormat="1" ht="12.75" customHeight="1" x14ac:dyDescent="0.25">
      <c r="A293" s="190" t="s">
        <v>44</v>
      </c>
      <c r="B293" s="191"/>
      <c r="C293" s="191"/>
      <c r="D293" s="98">
        <f>MIN(M5:M183,M199:M286)</f>
        <v>0</v>
      </c>
      <c r="E293" s="99" t="s">
        <v>43</v>
      </c>
      <c r="F293" s="100"/>
    </row>
    <row r="294" spans="1:19" s="69" customFormat="1" ht="12.75" customHeight="1" x14ac:dyDescent="0.25">
      <c r="A294" s="192" t="s">
        <v>45</v>
      </c>
      <c r="B294" s="193"/>
      <c r="C294" s="194"/>
      <c r="D294" s="98">
        <f>MAX(P7:P286)</f>
        <v>7</v>
      </c>
      <c r="E294" s="99" t="s">
        <v>43</v>
      </c>
      <c r="F294" s="100"/>
    </row>
    <row r="295" spans="1:19" s="69" customFormat="1" ht="12.75" customHeight="1" x14ac:dyDescent="0.25">
      <c r="A295" s="190" t="s">
        <v>46</v>
      </c>
      <c r="B295" s="191"/>
      <c r="C295" s="191"/>
      <c r="D295" s="98">
        <f>MAX(O4:O286)</f>
        <v>25</v>
      </c>
      <c r="E295" s="99" t="s">
        <v>43</v>
      </c>
      <c r="F295" s="100"/>
    </row>
    <row r="296" spans="1:19" s="69" customFormat="1" ht="12.75" customHeight="1" x14ac:dyDescent="0.25">
      <c r="A296" s="195" t="s">
        <v>47</v>
      </c>
      <c r="B296" s="196"/>
      <c r="C296" s="196"/>
      <c r="D296" s="101">
        <f>MIN(O4:O286)</f>
        <v>0</v>
      </c>
      <c r="E296" s="102" t="s">
        <v>43</v>
      </c>
      <c r="F296" s="103"/>
    </row>
    <row r="297" spans="1:19" s="69" customFormat="1" ht="12.75" customHeight="1" x14ac:dyDescent="0.25">
      <c r="A297" s="195" t="s">
        <v>48</v>
      </c>
      <c r="B297" s="196"/>
      <c r="C297" s="196"/>
      <c r="D297" s="104">
        <f>SUM(F288/(C288+D288+E288))</f>
        <v>6.25</v>
      </c>
      <c r="E297" s="102" t="s">
        <v>43</v>
      </c>
      <c r="F297" s="103"/>
    </row>
    <row r="298" spans="1:19" s="69" customFormat="1" ht="12.75" customHeight="1" x14ac:dyDescent="0.25">
      <c r="A298" s="190" t="s">
        <v>49</v>
      </c>
      <c r="B298" s="191"/>
      <c r="C298" s="191"/>
      <c r="D298" s="98">
        <f>LOOKUP(2,1/(LEN(SUBSTITUTE(A303&amp;Q303,REPT(L303&amp;Q303,ROW($1:$1171)),)) &lt; LEN(A303&amp;Q303)),ROW($1:$1171))</f>
        <v>3</v>
      </c>
      <c r="E298" s="99" t="s">
        <v>50</v>
      </c>
      <c r="F298" s="105"/>
    </row>
    <row r="299" spans="1:19" s="69" customFormat="1" ht="12.75" customHeight="1" x14ac:dyDescent="0.25">
      <c r="A299" s="195" t="s">
        <v>51</v>
      </c>
      <c r="B299" s="196"/>
      <c r="C299" s="196"/>
      <c r="D299" s="101">
        <f>LOOKUP(2,1/(LEN(SUBSTITUTE(A303&amp;Q303,REPT(L304&amp;Q303,ROW($1:$1171)),)) &lt; LEN(A303&amp;Q303)),ROW($1:$1171))</f>
        <v>12</v>
      </c>
      <c r="E299" s="102" t="s">
        <v>50</v>
      </c>
      <c r="F299" s="106"/>
    </row>
    <row r="300" spans="1:19" s="69" customFormat="1" ht="12.75" customHeight="1" x14ac:dyDescent="0.25">
      <c r="A300" s="190" t="s">
        <v>52</v>
      </c>
      <c r="B300" s="191"/>
      <c r="C300" s="191"/>
      <c r="D300" s="101">
        <f>LOOKUP(2,1/(LEN(SUBSTITUTE(A306&amp;Q306,REPT(L306&amp;Q306,ROW($1:$1171)),)) &lt; LEN(A306&amp;Q306)),ROW($1:$1171))</f>
        <v>5</v>
      </c>
      <c r="E300" s="99" t="s">
        <v>50</v>
      </c>
      <c r="F300" s="107"/>
    </row>
    <row r="301" spans="1:19" s="69" customFormat="1" ht="12.75" customHeight="1" thickBot="1" x14ac:dyDescent="0.3">
      <c r="A301" s="203" t="s">
        <v>53</v>
      </c>
      <c r="B301" s="204"/>
      <c r="C301" s="204"/>
      <c r="D301" s="66">
        <f>LOOKUP(2,1/(LEN(SUBSTITUTE(A309&amp;Q309,REPT(L309&amp;Q309,ROW($1:$1171)),)) &lt; LEN(A309&amp;Q309)),ROW($1:$1171))</f>
        <v>20</v>
      </c>
      <c r="E301" s="67" t="s">
        <v>50</v>
      </c>
      <c r="F301" s="68"/>
    </row>
    <row r="302" spans="1:19" s="69" customFormat="1" ht="12.75" customHeight="1" x14ac:dyDescent="0.25"/>
    <row r="303" spans="1:19" ht="39.950000000000003" hidden="1" customHeight="1" x14ac:dyDescent="0.25">
      <c r="A303" s="166" t="s">
        <v>99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168"/>
      <c r="L303" s="50" t="s">
        <v>54</v>
      </c>
      <c r="M303" s="50"/>
      <c r="N303" s="50"/>
      <c r="O303" s="50"/>
      <c r="P303" s="50"/>
      <c r="Q303" s="51" t="s">
        <v>55</v>
      </c>
      <c r="S303" s="70" t="s">
        <v>100</v>
      </c>
    </row>
    <row r="304" spans="1:19" ht="39.950000000000003" hidden="1" customHeight="1" thickBot="1" x14ac:dyDescent="0.3">
      <c r="A304" s="169"/>
      <c r="B304" s="170"/>
      <c r="C304" s="170"/>
      <c r="D304" s="170"/>
      <c r="E304" s="170"/>
      <c r="F304" s="170"/>
      <c r="G304" s="170"/>
      <c r="H304" s="170"/>
      <c r="I304" s="170"/>
      <c r="J304" s="170"/>
      <c r="K304" s="171"/>
      <c r="L304" s="53" t="s">
        <v>56</v>
      </c>
      <c r="M304" s="53"/>
      <c r="N304" s="53"/>
      <c r="O304" s="53"/>
      <c r="P304" s="53"/>
      <c r="Q304" s="54" t="s">
        <v>55</v>
      </c>
    </row>
    <row r="305" spans="1:17" ht="39.950000000000003" hidden="1" customHeight="1" thickBot="1" x14ac:dyDescent="0.3"/>
    <row r="306" spans="1:17" ht="39.950000000000003" hidden="1" customHeight="1" x14ac:dyDescent="0.25">
      <c r="A306" s="166" t="s">
        <v>101</v>
      </c>
      <c r="B306" s="167"/>
      <c r="C306" s="167"/>
      <c r="D306" s="167"/>
      <c r="E306" s="167"/>
      <c r="F306" s="167"/>
      <c r="G306" s="167"/>
      <c r="H306" s="167"/>
      <c r="I306" s="167"/>
      <c r="J306" s="167"/>
      <c r="K306" s="168"/>
      <c r="L306" s="50" t="s">
        <v>57</v>
      </c>
      <c r="M306" s="50"/>
      <c r="N306" s="50"/>
      <c r="O306" s="50"/>
      <c r="P306" s="50"/>
      <c r="Q306" s="51" t="s">
        <v>55</v>
      </c>
    </row>
    <row r="307" spans="1:17" ht="39.950000000000003" hidden="1" customHeight="1" thickBot="1" x14ac:dyDescent="0.3">
      <c r="A307" s="169"/>
      <c r="B307" s="170"/>
      <c r="C307" s="170"/>
      <c r="D307" s="170"/>
      <c r="E307" s="170"/>
      <c r="F307" s="170"/>
      <c r="G307" s="170"/>
      <c r="H307" s="170"/>
      <c r="I307" s="170"/>
      <c r="J307" s="170"/>
      <c r="K307" s="171"/>
      <c r="L307" s="53"/>
      <c r="M307" s="53"/>
      <c r="N307" s="53"/>
      <c r="O307" s="53"/>
      <c r="P307" s="53"/>
      <c r="Q307" s="54"/>
    </row>
    <row r="308" spans="1:17" ht="39.950000000000003" hidden="1" customHeight="1" thickBot="1" x14ac:dyDescent="0.3"/>
    <row r="309" spans="1:17" ht="39.950000000000003" hidden="1" customHeight="1" x14ac:dyDescent="0.25">
      <c r="A309" s="166" t="s">
        <v>102</v>
      </c>
      <c r="B309" s="167"/>
      <c r="C309" s="167"/>
      <c r="D309" s="167"/>
      <c r="E309" s="167"/>
      <c r="F309" s="167"/>
      <c r="G309" s="167"/>
      <c r="H309" s="167"/>
      <c r="I309" s="167"/>
      <c r="J309" s="167"/>
      <c r="K309" s="168"/>
      <c r="L309" s="50" t="s">
        <v>58</v>
      </c>
      <c r="M309" s="50"/>
      <c r="N309" s="50"/>
      <c r="O309" s="50"/>
      <c r="P309" s="50"/>
      <c r="Q309" s="51" t="s">
        <v>55</v>
      </c>
    </row>
    <row r="310" spans="1:17" ht="51.75" hidden="1" customHeight="1" thickBot="1" x14ac:dyDescent="0.3">
      <c r="A310" s="169"/>
      <c r="B310" s="170"/>
      <c r="C310" s="170"/>
      <c r="D310" s="170"/>
      <c r="E310" s="170"/>
      <c r="F310" s="170"/>
      <c r="G310" s="170"/>
      <c r="H310" s="170"/>
      <c r="I310" s="170"/>
      <c r="J310" s="170"/>
      <c r="K310" s="171"/>
      <c r="L310" s="53"/>
      <c r="M310" s="53"/>
      <c r="N310" s="53"/>
      <c r="O310" s="53"/>
      <c r="P310" s="53"/>
      <c r="Q310" s="54"/>
    </row>
    <row r="311" spans="1:17" ht="39.950000000000003" customHeight="1" x14ac:dyDescent="0.25"/>
  </sheetData>
  <mergeCells count="59">
    <mergeCell ref="A76:A96"/>
    <mergeCell ref="K76:K96"/>
    <mergeCell ref="A1:K1"/>
    <mergeCell ref="R1:Z1"/>
    <mergeCell ref="A4:I4"/>
    <mergeCell ref="A5:A25"/>
    <mergeCell ref="K5:K25"/>
    <mergeCell ref="A33:I33"/>
    <mergeCell ref="A34:A53"/>
    <mergeCell ref="K34:K53"/>
    <mergeCell ref="A54:I54"/>
    <mergeCell ref="A55:A74"/>
    <mergeCell ref="K55:K74"/>
    <mergeCell ref="A27:A32"/>
    <mergeCell ref="K27:K32"/>
    <mergeCell ref="A97:I97"/>
    <mergeCell ref="A98:A118"/>
    <mergeCell ref="K98:K118"/>
    <mergeCell ref="A119:I119"/>
    <mergeCell ref="A120:A139"/>
    <mergeCell ref="K120:K139"/>
    <mergeCell ref="A140:I140"/>
    <mergeCell ref="A141:A161"/>
    <mergeCell ref="K141:K161"/>
    <mergeCell ref="A162:I162"/>
    <mergeCell ref="A163:A183"/>
    <mergeCell ref="K163:K183"/>
    <mergeCell ref="A184:I184"/>
    <mergeCell ref="A185:A197"/>
    <mergeCell ref="K185:K197"/>
    <mergeCell ref="A198:I198"/>
    <mergeCell ref="A199:A218"/>
    <mergeCell ref="K199:K218"/>
    <mergeCell ref="A292:C292"/>
    <mergeCell ref="A219:I219"/>
    <mergeCell ref="A220:A240"/>
    <mergeCell ref="K220:K240"/>
    <mergeCell ref="A241:I241"/>
    <mergeCell ref="A242:A262"/>
    <mergeCell ref="K242:K262"/>
    <mergeCell ref="A263:I263"/>
    <mergeCell ref="A267:A286"/>
    <mergeCell ref="K267:K286"/>
    <mergeCell ref="A287:I287"/>
    <mergeCell ref="A291:C291"/>
    <mergeCell ref="A264:A265"/>
    <mergeCell ref="K264:K265"/>
    <mergeCell ref="A309:K310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3:K304"/>
    <mergeCell ref="A306:K307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12"/>
  <sheetViews>
    <sheetView workbookViewId="0">
      <selection activeCell="S26" sqref="S26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1</v>
      </c>
      <c r="D5" s="7">
        <v>0</v>
      </c>
      <c r="E5" s="7">
        <v>0</v>
      </c>
      <c r="F5" s="7">
        <v>9</v>
      </c>
      <c r="G5" s="7">
        <v>6</v>
      </c>
      <c r="H5" s="7"/>
      <c r="I5" s="8">
        <v>3</v>
      </c>
      <c r="K5" s="150">
        <f>RANK(J25,J:J,0)</f>
        <v>8</v>
      </c>
      <c r="O5" s="69">
        <f>SUM(F5:G5)</f>
        <v>15</v>
      </c>
      <c r="P5" s="69">
        <f>SUM(F5-G5)</f>
        <v>3</v>
      </c>
      <c r="R5" s="71">
        <v>1</v>
      </c>
      <c r="S5" s="72" t="s">
        <v>18</v>
      </c>
      <c r="T5" s="72">
        <f t="shared" ref="T5:Z5" si="0">C97</f>
        <v>11</v>
      </c>
      <c r="U5" s="72">
        <f t="shared" si="0"/>
        <v>3</v>
      </c>
      <c r="V5" s="72">
        <f t="shared" si="0"/>
        <v>6</v>
      </c>
      <c r="W5" s="72">
        <f t="shared" si="0"/>
        <v>143</v>
      </c>
      <c r="X5" s="72">
        <f t="shared" si="0"/>
        <v>127</v>
      </c>
      <c r="Y5" s="72">
        <f t="shared" si="0"/>
        <v>16</v>
      </c>
      <c r="Z5" s="73">
        <f t="shared" si="0"/>
        <v>36</v>
      </c>
    </row>
    <row r="6" spans="1:26" s="69" customFormat="1" ht="12.75" customHeight="1" x14ac:dyDescent="0.25">
      <c r="A6" s="148"/>
      <c r="B6" s="9" t="s">
        <v>15</v>
      </c>
      <c r="C6" s="19">
        <v>1</v>
      </c>
      <c r="D6" s="19">
        <v>0</v>
      </c>
      <c r="E6" s="19">
        <v>0</v>
      </c>
      <c r="F6" s="19">
        <v>9</v>
      </c>
      <c r="G6" s="19">
        <v>7</v>
      </c>
      <c r="H6" s="19"/>
      <c r="I6" s="20">
        <v>3</v>
      </c>
      <c r="K6" s="151"/>
      <c r="O6" s="69">
        <f t="shared" ref="O6:O184" si="1">SUM(F6:G6)</f>
        <v>16</v>
      </c>
      <c r="P6" s="69">
        <f t="shared" ref="P6:P170" si="2">SUM(F6-G6)</f>
        <v>2</v>
      </c>
      <c r="R6" s="74">
        <v>2</v>
      </c>
      <c r="S6" s="78" t="s">
        <v>12</v>
      </c>
      <c r="T6" s="78">
        <f t="shared" ref="T6:Z6" si="3">C53</f>
        <v>11</v>
      </c>
      <c r="U6" s="78">
        <f t="shared" si="3"/>
        <v>2</v>
      </c>
      <c r="V6" s="78">
        <f t="shared" si="3"/>
        <v>6</v>
      </c>
      <c r="W6" s="78">
        <f t="shared" si="3"/>
        <v>138</v>
      </c>
      <c r="X6" s="78">
        <f t="shared" si="3"/>
        <v>112</v>
      </c>
      <c r="Y6" s="78">
        <f t="shared" si="3"/>
        <v>26</v>
      </c>
      <c r="Z6" s="79">
        <f t="shared" si="3"/>
        <v>35</v>
      </c>
    </row>
    <row r="7" spans="1:26" s="69" customFormat="1" ht="12.75" customHeight="1" x14ac:dyDescent="0.25">
      <c r="A7" s="148"/>
      <c r="B7" s="11" t="s">
        <v>17</v>
      </c>
      <c r="C7" s="21">
        <v>0</v>
      </c>
      <c r="D7" s="21">
        <v>0</v>
      </c>
      <c r="E7" s="21">
        <v>1</v>
      </c>
      <c r="F7" s="21">
        <v>7</v>
      </c>
      <c r="G7" s="21">
        <v>9</v>
      </c>
      <c r="H7" s="21"/>
      <c r="I7" s="22">
        <v>0</v>
      </c>
      <c r="K7" s="151"/>
      <c r="O7" s="69">
        <f t="shared" si="1"/>
        <v>16</v>
      </c>
      <c r="P7" s="69">
        <f t="shared" si="2"/>
        <v>-2</v>
      </c>
      <c r="R7" s="74">
        <v>3</v>
      </c>
      <c r="S7" s="108" t="s">
        <v>14</v>
      </c>
      <c r="T7" s="108">
        <f t="shared" ref="T7:Z7" si="4">C220</f>
        <v>10</v>
      </c>
      <c r="U7" s="108">
        <f t="shared" si="4"/>
        <v>3</v>
      </c>
      <c r="V7" s="108">
        <f t="shared" si="4"/>
        <v>6</v>
      </c>
      <c r="W7" s="108">
        <f t="shared" si="4"/>
        <v>143</v>
      </c>
      <c r="X7" s="108">
        <f t="shared" si="4"/>
        <v>114</v>
      </c>
      <c r="Y7" s="108">
        <f t="shared" si="4"/>
        <v>29</v>
      </c>
      <c r="Z7" s="109">
        <f t="shared" si="4"/>
        <v>33</v>
      </c>
    </row>
    <row r="8" spans="1:26" s="69" customFormat="1" ht="12.75" customHeight="1" x14ac:dyDescent="0.25">
      <c r="A8" s="148"/>
      <c r="B8" s="11" t="s">
        <v>19</v>
      </c>
      <c r="C8" s="21">
        <v>1</v>
      </c>
      <c r="D8" s="21">
        <v>0</v>
      </c>
      <c r="E8" s="21">
        <v>0</v>
      </c>
      <c r="F8" s="21">
        <v>7</v>
      </c>
      <c r="G8" s="21">
        <v>6</v>
      </c>
      <c r="H8" s="21"/>
      <c r="I8" s="22">
        <v>3</v>
      </c>
      <c r="K8" s="151"/>
      <c r="O8" s="69">
        <f t="shared" si="1"/>
        <v>13</v>
      </c>
      <c r="P8" s="69">
        <f t="shared" si="2"/>
        <v>1</v>
      </c>
      <c r="R8" s="74">
        <v>4</v>
      </c>
      <c r="S8" s="75" t="s">
        <v>62</v>
      </c>
      <c r="T8" s="75">
        <f t="shared" ref="T8:Z8" si="5">C141</f>
        <v>8</v>
      </c>
      <c r="U8" s="75">
        <f t="shared" si="5"/>
        <v>5</v>
      </c>
      <c r="V8" s="75">
        <f t="shared" si="5"/>
        <v>7</v>
      </c>
      <c r="W8" s="75">
        <f t="shared" si="5"/>
        <v>142</v>
      </c>
      <c r="X8" s="75">
        <f t="shared" si="5"/>
        <v>128</v>
      </c>
      <c r="Y8" s="75">
        <f t="shared" si="5"/>
        <v>14</v>
      </c>
      <c r="Z8" s="76">
        <f t="shared" si="5"/>
        <v>29</v>
      </c>
    </row>
    <row r="9" spans="1:26" s="69" customFormat="1" ht="12.75" customHeight="1" x14ac:dyDescent="0.25">
      <c r="A9" s="148"/>
      <c r="B9" s="11" t="s">
        <v>21</v>
      </c>
      <c r="C9" s="21">
        <v>0</v>
      </c>
      <c r="D9" s="21">
        <v>1</v>
      </c>
      <c r="E9" s="21">
        <v>0</v>
      </c>
      <c r="F9" s="21">
        <v>9</v>
      </c>
      <c r="G9" s="21">
        <v>9</v>
      </c>
      <c r="H9" s="21"/>
      <c r="I9" s="22">
        <v>1</v>
      </c>
      <c r="K9" s="151"/>
      <c r="O9" s="69">
        <f t="shared" si="1"/>
        <v>18</v>
      </c>
      <c r="P9" s="69">
        <f t="shared" si="2"/>
        <v>0</v>
      </c>
      <c r="R9" s="74">
        <v>5</v>
      </c>
      <c r="S9" s="138" t="s">
        <v>16</v>
      </c>
      <c r="T9" s="138">
        <f t="shared" ref="T9:Z9" si="6">C288</f>
        <v>8</v>
      </c>
      <c r="U9" s="138">
        <f t="shared" si="6"/>
        <v>5</v>
      </c>
      <c r="V9" s="138">
        <f t="shared" si="6"/>
        <v>6</v>
      </c>
      <c r="W9" s="138">
        <f t="shared" si="6"/>
        <v>149</v>
      </c>
      <c r="X9" s="138">
        <f t="shared" si="6"/>
        <v>140</v>
      </c>
      <c r="Y9" s="138">
        <f t="shared" si="6"/>
        <v>9</v>
      </c>
      <c r="Z9" s="139">
        <f t="shared" si="6"/>
        <v>29</v>
      </c>
    </row>
    <row r="10" spans="1:26" s="69" customFormat="1" ht="12.75" customHeight="1" x14ac:dyDescent="0.25">
      <c r="A10" s="148"/>
      <c r="B10" s="11" t="s">
        <v>23</v>
      </c>
      <c r="C10" s="21">
        <v>0</v>
      </c>
      <c r="D10" s="21">
        <v>0</v>
      </c>
      <c r="E10" s="21">
        <v>1</v>
      </c>
      <c r="F10" s="21">
        <v>6</v>
      </c>
      <c r="G10" s="21">
        <v>9</v>
      </c>
      <c r="H10" s="21"/>
      <c r="I10" s="22">
        <v>0</v>
      </c>
      <c r="K10" s="151"/>
      <c r="O10" s="69">
        <f t="shared" si="1"/>
        <v>15</v>
      </c>
      <c r="P10" s="69">
        <f t="shared" si="2"/>
        <v>-3</v>
      </c>
      <c r="R10" s="74">
        <v>6</v>
      </c>
      <c r="S10" s="75" t="s">
        <v>31</v>
      </c>
      <c r="T10" s="75">
        <f t="shared" ref="T10:Z10" si="7">C163</f>
        <v>7</v>
      </c>
      <c r="U10" s="75">
        <f t="shared" si="7"/>
        <v>6</v>
      </c>
      <c r="V10" s="75">
        <f t="shared" si="7"/>
        <v>7</v>
      </c>
      <c r="W10" s="75">
        <f t="shared" si="7"/>
        <v>150</v>
      </c>
      <c r="X10" s="75">
        <f t="shared" si="7"/>
        <v>157</v>
      </c>
      <c r="Y10" s="75">
        <f t="shared" si="7"/>
        <v>-7</v>
      </c>
      <c r="Z10" s="76">
        <f t="shared" si="7"/>
        <v>27</v>
      </c>
    </row>
    <row r="11" spans="1:26" s="69" customFormat="1" ht="12.75" customHeight="1" x14ac:dyDescent="0.25">
      <c r="A11" s="148"/>
      <c r="B11" s="11" t="s">
        <v>24</v>
      </c>
      <c r="C11" s="21">
        <v>0</v>
      </c>
      <c r="D11" s="21">
        <v>0</v>
      </c>
      <c r="E11" s="21">
        <v>1</v>
      </c>
      <c r="F11" s="21">
        <v>6</v>
      </c>
      <c r="G11" s="21">
        <v>9</v>
      </c>
      <c r="H11" s="21"/>
      <c r="I11" s="22">
        <v>0</v>
      </c>
      <c r="K11" s="151"/>
      <c r="O11" s="69">
        <f t="shared" si="1"/>
        <v>15</v>
      </c>
      <c r="P11" s="69">
        <f t="shared" si="2"/>
        <v>-3</v>
      </c>
      <c r="R11" s="74">
        <v>7</v>
      </c>
      <c r="S11" s="75" t="s">
        <v>27</v>
      </c>
      <c r="T11" s="75">
        <f>C119</f>
        <v>7</v>
      </c>
      <c r="U11" s="75">
        <f>D119</f>
        <v>5</v>
      </c>
      <c r="V11" s="75">
        <f>E119</f>
        <v>8</v>
      </c>
      <c r="W11" s="75">
        <f>F119</f>
        <v>124</v>
      </c>
      <c r="X11" s="75">
        <f>G119</f>
        <v>135</v>
      </c>
      <c r="Y11" s="75">
        <f>H119</f>
        <v>-11</v>
      </c>
      <c r="Z11" s="76">
        <f>I119</f>
        <v>26</v>
      </c>
    </row>
    <row r="12" spans="1:26" s="69" customFormat="1" ht="12.75" customHeight="1" x14ac:dyDescent="0.25">
      <c r="A12" s="148"/>
      <c r="B12" s="11" t="s">
        <v>26</v>
      </c>
      <c r="C12" s="21">
        <v>1</v>
      </c>
      <c r="D12" s="21">
        <v>0</v>
      </c>
      <c r="E12" s="21">
        <v>0</v>
      </c>
      <c r="F12" s="21">
        <v>9</v>
      </c>
      <c r="G12" s="21">
        <v>7</v>
      </c>
      <c r="H12" s="21"/>
      <c r="I12" s="22">
        <v>3</v>
      </c>
      <c r="K12" s="151"/>
      <c r="O12" s="69">
        <f t="shared" si="1"/>
        <v>16</v>
      </c>
      <c r="P12" s="69">
        <f t="shared" si="2"/>
        <v>2</v>
      </c>
      <c r="R12" s="74">
        <v>8</v>
      </c>
      <c r="S12" s="75" t="s">
        <v>60</v>
      </c>
      <c r="T12" s="75">
        <f>C25</f>
        <v>7</v>
      </c>
      <c r="U12" s="75">
        <f>D25</f>
        <v>3</v>
      </c>
      <c r="V12" s="75">
        <f>E25</f>
        <v>10</v>
      </c>
      <c r="W12" s="75">
        <f>F25</f>
        <v>146</v>
      </c>
      <c r="X12" s="75">
        <f>G25</f>
        <v>160</v>
      </c>
      <c r="Y12" s="75">
        <f>H25</f>
        <v>-14</v>
      </c>
      <c r="Z12" s="76">
        <f>I25</f>
        <v>24</v>
      </c>
    </row>
    <row r="13" spans="1:26" s="69" customFormat="1" ht="12.75" customHeight="1" x14ac:dyDescent="0.25">
      <c r="A13" s="148"/>
      <c r="B13" s="11" t="s">
        <v>28</v>
      </c>
      <c r="C13" s="21">
        <v>0</v>
      </c>
      <c r="D13" s="21">
        <v>0</v>
      </c>
      <c r="E13" s="21">
        <v>1</v>
      </c>
      <c r="F13" s="21">
        <v>7</v>
      </c>
      <c r="G13" s="21">
        <v>8</v>
      </c>
      <c r="H13" s="21"/>
      <c r="I13" s="22">
        <v>0</v>
      </c>
      <c r="K13" s="151"/>
      <c r="O13" s="69">
        <f t="shared" si="1"/>
        <v>15</v>
      </c>
      <c r="P13" s="69">
        <f t="shared" si="2"/>
        <v>-1</v>
      </c>
      <c r="R13" s="74">
        <v>9</v>
      </c>
      <c r="S13" s="75" t="s">
        <v>22</v>
      </c>
      <c r="T13" s="75">
        <f>C75</f>
        <v>7</v>
      </c>
      <c r="U13" s="75">
        <f>D75</f>
        <v>3</v>
      </c>
      <c r="V13" s="75">
        <f>E75</f>
        <v>10</v>
      </c>
      <c r="W13" s="75">
        <f>F75</f>
        <v>122</v>
      </c>
      <c r="X13" s="75">
        <f>G75</f>
        <v>139</v>
      </c>
      <c r="Y13" s="75">
        <f>H75</f>
        <v>-17</v>
      </c>
      <c r="Z13" s="76">
        <f>I75</f>
        <v>24</v>
      </c>
    </row>
    <row r="14" spans="1:26" s="69" customFormat="1" ht="12.75" customHeight="1" x14ac:dyDescent="0.25">
      <c r="A14" s="148"/>
      <c r="B14" s="11" t="s">
        <v>30</v>
      </c>
      <c r="C14" s="21">
        <v>0</v>
      </c>
      <c r="D14" s="21">
        <v>1</v>
      </c>
      <c r="E14" s="21">
        <v>0</v>
      </c>
      <c r="F14" s="21">
        <v>7</v>
      </c>
      <c r="G14" s="21">
        <v>7</v>
      </c>
      <c r="H14" s="21"/>
      <c r="I14" s="22">
        <v>1</v>
      </c>
      <c r="K14" s="151"/>
      <c r="O14" s="69">
        <f t="shared" si="1"/>
        <v>14</v>
      </c>
      <c r="P14" s="69">
        <f t="shared" si="2"/>
        <v>0</v>
      </c>
      <c r="R14" s="74">
        <v>10</v>
      </c>
      <c r="S14" s="75" t="s">
        <v>33</v>
      </c>
      <c r="T14" s="75">
        <f>C242</f>
        <v>7</v>
      </c>
      <c r="U14" s="75">
        <f>D242</f>
        <v>1</v>
      </c>
      <c r="V14" s="75">
        <f>E242</f>
        <v>12</v>
      </c>
      <c r="W14" s="75">
        <f>F242</f>
        <v>133</v>
      </c>
      <c r="X14" s="75">
        <f>G242</f>
        <v>147</v>
      </c>
      <c r="Y14" s="75">
        <f>H242</f>
        <v>-14</v>
      </c>
      <c r="Z14" s="76">
        <f>I242</f>
        <v>22</v>
      </c>
    </row>
    <row r="15" spans="1:26" s="69" customFormat="1" ht="12.75" customHeight="1" x14ac:dyDescent="0.25">
      <c r="A15" s="148"/>
      <c r="B15" s="11" t="s">
        <v>32</v>
      </c>
      <c r="C15" s="21">
        <v>1</v>
      </c>
      <c r="D15" s="21">
        <v>0</v>
      </c>
      <c r="E15" s="21">
        <v>0</v>
      </c>
      <c r="F15" s="21">
        <v>9</v>
      </c>
      <c r="G15" s="21">
        <v>7</v>
      </c>
      <c r="H15" s="21"/>
      <c r="I15" s="22">
        <v>3</v>
      </c>
      <c r="K15" s="151"/>
      <c r="O15" s="69">
        <f t="shared" si="1"/>
        <v>16</v>
      </c>
      <c r="P15" s="69">
        <f t="shared" si="2"/>
        <v>2</v>
      </c>
      <c r="R15" s="74">
        <v>11</v>
      </c>
      <c r="S15" s="78" t="s">
        <v>20</v>
      </c>
      <c r="T15" s="78">
        <f t="shared" ref="T15:Z15" si="8">C199</f>
        <v>6</v>
      </c>
      <c r="U15" s="78">
        <f t="shared" si="8"/>
        <v>2</v>
      </c>
      <c r="V15" s="78">
        <f t="shared" si="8"/>
        <v>4</v>
      </c>
      <c r="W15" s="78">
        <f t="shared" si="8"/>
        <v>91</v>
      </c>
      <c r="X15" s="78">
        <f t="shared" si="8"/>
        <v>85</v>
      </c>
      <c r="Y15" s="78">
        <f t="shared" si="8"/>
        <v>6</v>
      </c>
      <c r="Z15" s="79">
        <f t="shared" si="8"/>
        <v>20</v>
      </c>
    </row>
    <row r="16" spans="1:26" s="69" customFormat="1" ht="12.75" customHeight="1" x14ac:dyDescent="0.25">
      <c r="A16" s="148"/>
      <c r="B16" s="11" t="s">
        <v>34</v>
      </c>
      <c r="C16" s="21">
        <v>1</v>
      </c>
      <c r="D16" s="21">
        <v>0</v>
      </c>
      <c r="E16" s="21">
        <v>0</v>
      </c>
      <c r="F16" s="21">
        <v>12</v>
      </c>
      <c r="G16" s="21">
        <v>8</v>
      </c>
      <c r="H16" s="21"/>
      <c r="I16" s="22">
        <v>3</v>
      </c>
      <c r="K16" s="151"/>
      <c r="O16" s="69">
        <f t="shared" si="1"/>
        <v>20</v>
      </c>
      <c r="P16" s="69">
        <f t="shared" si="2"/>
        <v>4</v>
      </c>
      <c r="R16" s="74">
        <v>12</v>
      </c>
      <c r="S16" s="113" t="s">
        <v>35</v>
      </c>
      <c r="T16" s="113">
        <f t="shared" ref="T16:Z16" si="9">C264</f>
        <v>5</v>
      </c>
      <c r="U16" s="113">
        <f t="shared" si="9"/>
        <v>4</v>
      </c>
      <c r="V16" s="113">
        <f t="shared" si="9"/>
        <v>11</v>
      </c>
      <c r="W16" s="113">
        <f t="shared" si="9"/>
        <v>137</v>
      </c>
      <c r="X16" s="113">
        <f t="shared" si="9"/>
        <v>146</v>
      </c>
      <c r="Y16" s="113">
        <f t="shared" si="9"/>
        <v>-9</v>
      </c>
      <c r="Z16" s="114">
        <f t="shared" si="9"/>
        <v>19</v>
      </c>
    </row>
    <row r="17" spans="1:28" s="69" customFormat="1" ht="12.75" customHeight="1" x14ac:dyDescent="0.25">
      <c r="A17" s="148"/>
      <c r="B17" s="11" t="s">
        <v>36</v>
      </c>
      <c r="C17" s="21">
        <v>1</v>
      </c>
      <c r="D17" s="21">
        <v>0</v>
      </c>
      <c r="E17" s="21">
        <v>0</v>
      </c>
      <c r="F17" s="21">
        <v>9</v>
      </c>
      <c r="G17" s="21">
        <v>8</v>
      </c>
      <c r="H17" s="21"/>
      <c r="I17" s="22">
        <v>3</v>
      </c>
      <c r="K17" s="151"/>
      <c r="O17" s="69">
        <f t="shared" si="1"/>
        <v>17</v>
      </c>
      <c r="P17" s="69">
        <f t="shared" si="2"/>
        <v>1</v>
      </c>
      <c r="R17" s="118">
        <v>13</v>
      </c>
      <c r="S17" s="75" t="s">
        <v>37</v>
      </c>
      <c r="T17" s="75">
        <f t="shared" ref="T17:Z17" si="10">C185</f>
        <v>5</v>
      </c>
      <c r="U17" s="75">
        <f t="shared" si="10"/>
        <v>4</v>
      </c>
      <c r="V17" s="75">
        <f t="shared" si="10"/>
        <v>11</v>
      </c>
      <c r="W17" s="75">
        <f t="shared" si="10"/>
        <v>155</v>
      </c>
      <c r="X17" s="75">
        <f t="shared" si="10"/>
        <v>172</v>
      </c>
      <c r="Y17" s="75">
        <f t="shared" si="10"/>
        <v>-17</v>
      </c>
      <c r="Z17" s="76">
        <f t="shared" si="10"/>
        <v>19</v>
      </c>
    </row>
    <row r="18" spans="1:28" s="69" customFormat="1" ht="12.75" customHeight="1" thickBot="1" x14ac:dyDescent="0.3">
      <c r="A18" s="148"/>
      <c r="B18" s="11" t="s">
        <v>38</v>
      </c>
      <c r="C18" s="21">
        <v>0</v>
      </c>
      <c r="D18" s="21">
        <v>0</v>
      </c>
      <c r="E18" s="21">
        <v>1</v>
      </c>
      <c r="F18" s="21">
        <v>8</v>
      </c>
      <c r="G18" s="21">
        <v>9</v>
      </c>
      <c r="H18" s="21"/>
      <c r="I18" s="22">
        <v>0</v>
      </c>
      <c r="K18" s="151"/>
      <c r="O18" s="69">
        <f t="shared" si="1"/>
        <v>17</v>
      </c>
      <c r="P18" s="69">
        <f t="shared" si="2"/>
        <v>-1</v>
      </c>
      <c r="R18" s="118">
        <v>14</v>
      </c>
      <c r="S18" s="113" t="s">
        <v>72</v>
      </c>
      <c r="T18" s="113">
        <f>C32</f>
        <v>2</v>
      </c>
      <c r="U18" s="113">
        <f t="shared" ref="U18:Z18" si="11">D32</f>
        <v>1</v>
      </c>
      <c r="V18" s="113">
        <f t="shared" si="11"/>
        <v>2</v>
      </c>
      <c r="W18" s="113">
        <f t="shared" si="11"/>
        <v>35</v>
      </c>
      <c r="X18" s="113">
        <f t="shared" si="11"/>
        <v>38</v>
      </c>
      <c r="Y18" s="113">
        <f t="shared" si="11"/>
        <v>-3</v>
      </c>
      <c r="Z18" s="114">
        <f t="shared" si="11"/>
        <v>7</v>
      </c>
    </row>
    <row r="19" spans="1:28" s="69" customFormat="1" ht="12.75" customHeight="1" thickBot="1" x14ac:dyDescent="0.3">
      <c r="A19" s="148"/>
      <c r="B19" s="11" t="s">
        <v>40</v>
      </c>
      <c r="C19" s="21">
        <v>0</v>
      </c>
      <c r="D19" s="21">
        <v>0</v>
      </c>
      <c r="E19" s="21">
        <v>1</v>
      </c>
      <c r="F19" s="21">
        <v>7</v>
      </c>
      <c r="G19" s="21">
        <v>12</v>
      </c>
      <c r="H19" s="21"/>
      <c r="I19" s="22">
        <v>0</v>
      </c>
      <c r="K19" s="151"/>
      <c r="O19" s="69">
        <f t="shared" si="1"/>
        <v>19</v>
      </c>
      <c r="P19" s="69">
        <f t="shared" si="2"/>
        <v>-5</v>
      </c>
      <c r="R19" s="80">
        <v>15</v>
      </c>
      <c r="S19" s="81" t="s">
        <v>112</v>
      </c>
      <c r="T19" s="81">
        <f>C267</f>
        <v>0</v>
      </c>
      <c r="U19" s="81">
        <f>D267</f>
        <v>0</v>
      </c>
      <c r="V19" s="81">
        <f>E267</f>
        <v>0</v>
      </c>
      <c r="W19" s="81">
        <f>F267</f>
        <v>0</v>
      </c>
      <c r="X19" s="81">
        <f>G267</f>
        <v>0</v>
      </c>
      <c r="Y19" s="81">
        <f>H267</f>
        <v>0</v>
      </c>
      <c r="Z19" s="82">
        <f>I267</f>
        <v>0</v>
      </c>
      <c r="AA19" s="110">
        <f>SUM(Z5:Z19)</f>
        <v>350</v>
      </c>
      <c r="AB19" s="55" t="b">
        <f>EXACT(AA19,I290)</f>
        <v>1</v>
      </c>
    </row>
    <row r="20" spans="1:28" s="69" customFormat="1" ht="12.75" customHeight="1" x14ac:dyDescent="0.25">
      <c r="A20" s="148"/>
      <c r="B20" s="11" t="s">
        <v>71</v>
      </c>
      <c r="C20" s="21">
        <v>0</v>
      </c>
      <c r="D20" s="21">
        <v>1</v>
      </c>
      <c r="E20" s="21">
        <v>0</v>
      </c>
      <c r="F20" s="21">
        <v>7</v>
      </c>
      <c r="G20" s="21">
        <v>7</v>
      </c>
      <c r="H20" s="21"/>
      <c r="I20" s="22">
        <v>1</v>
      </c>
      <c r="K20" s="151"/>
      <c r="O20" s="69">
        <f t="shared" si="1"/>
        <v>14</v>
      </c>
      <c r="P20" s="69">
        <f t="shared" si="2"/>
        <v>0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21">
        <v>0</v>
      </c>
      <c r="D21" s="21">
        <v>0</v>
      </c>
      <c r="E21" s="21">
        <v>1</v>
      </c>
      <c r="F21" s="21">
        <v>8</v>
      </c>
      <c r="G21" s="21">
        <v>9</v>
      </c>
      <c r="H21" s="21"/>
      <c r="I21" s="22">
        <v>0</v>
      </c>
      <c r="K21" s="151"/>
      <c r="O21" s="69">
        <f t="shared" si="1"/>
        <v>17</v>
      </c>
      <c r="P21" s="69">
        <f t="shared" si="2"/>
        <v>-1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21">
        <v>0</v>
      </c>
      <c r="D22" s="21">
        <v>0</v>
      </c>
      <c r="E22" s="21">
        <v>1</v>
      </c>
      <c r="F22" s="21">
        <v>5</v>
      </c>
      <c r="G22" s="21">
        <v>7</v>
      </c>
      <c r="H22" s="21"/>
      <c r="I22" s="22">
        <v>0</v>
      </c>
      <c r="K22" s="151"/>
      <c r="O22" s="69">
        <f t="shared" si="1"/>
        <v>12</v>
      </c>
      <c r="P22" s="69">
        <f t="shared" si="2"/>
        <v>-2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21">
        <v>0</v>
      </c>
      <c r="D23" s="21">
        <v>0</v>
      </c>
      <c r="E23" s="21">
        <v>1</v>
      </c>
      <c r="F23" s="21">
        <v>5</v>
      </c>
      <c r="G23" s="21">
        <v>8</v>
      </c>
      <c r="H23" s="21"/>
      <c r="I23" s="22">
        <v>0</v>
      </c>
      <c r="K23" s="151"/>
      <c r="O23" s="69">
        <f t="shared" si="1"/>
        <v>13</v>
      </c>
      <c r="P23" s="69">
        <f t="shared" si="2"/>
        <v>-3</v>
      </c>
      <c r="R23" s="88"/>
      <c r="AA23" s="88"/>
      <c r="AB23" s="111"/>
    </row>
    <row r="24" spans="1:28" s="69" customFormat="1" ht="12.75" customHeight="1" x14ac:dyDescent="0.25">
      <c r="A24" s="148"/>
      <c r="B24" s="11" t="s">
        <v>79</v>
      </c>
      <c r="C24" s="21">
        <v>0</v>
      </c>
      <c r="D24" s="21">
        <v>0</v>
      </c>
      <c r="E24" s="21">
        <v>1</v>
      </c>
      <c r="F24" s="21">
        <v>0</v>
      </c>
      <c r="G24" s="21">
        <v>8</v>
      </c>
      <c r="H24" s="21"/>
      <c r="I24" s="22">
        <v>0</v>
      </c>
      <c r="K24" s="151"/>
      <c r="O24" s="69">
        <f t="shared" si="1"/>
        <v>8</v>
      </c>
      <c r="P24" s="69">
        <f t="shared" si="2"/>
        <v>-8</v>
      </c>
      <c r="R24" s="88"/>
      <c r="AA24" s="88"/>
      <c r="AB24" s="111"/>
    </row>
    <row r="25" spans="1:28" s="69" customFormat="1" ht="12.75" customHeight="1" thickBot="1" x14ac:dyDescent="0.3">
      <c r="A25" s="149"/>
      <c r="B25" s="17" t="s">
        <v>39</v>
      </c>
      <c r="C25" s="17">
        <f>SUM(C5:C24)</f>
        <v>7</v>
      </c>
      <c r="D25" s="17">
        <f>SUM(D5:D24)</f>
        <v>3</v>
      </c>
      <c r="E25" s="17">
        <f>SUM(E5:E24)</f>
        <v>10</v>
      </c>
      <c r="F25" s="17">
        <f>SUM(F5:F24)</f>
        <v>146</v>
      </c>
      <c r="G25" s="17">
        <f>SUM(G5:G24)</f>
        <v>160</v>
      </c>
      <c r="H25" s="17">
        <f>SUM(F25-G25)</f>
        <v>-14</v>
      </c>
      <c r="I25" s="26">
        <f>SUM(I5:I24)</f>
        <v>24</v>
      </c>
      <c r="J25" s="116">
        <f>I25</f>
        <v>24</v>
      </c>
      <c r="K25" s="152"/>
      <c r="M25" s="69">
        <f>SUM(F25:G25)</f>
        <v>306</v>
      </c>
      <c r="N25" s="69">
        <f>SUM(I25)</f>
        <v>24</v>
      </c>
    </row>
    <row r="26" spans="1:28" s="69" customFormat="1" ht="12.75" customHeight="1" thickBot="1" x14ac:dyDescent="0.3">
      <c r="A26" s="123"/>
      <c r="B26" s="124"/>
      <c r="C26" s="124"/>
      <c r="D26" s="124"/>
      <c r="E26" s="124"/>
      <c r="F26" s="124"/>
      <c r="G26" s="124"/>
      <c r="H26" s="124"/>
      <c r="I26" s="124"/>
      <c r="J26" s="111"/>
      <c r="K26" s="127"/>
    </row>
    <row r="27" spans="1:28" ht="12.75" customHeight="1" x14ac:dyDescent="0.25">
      <c r="A27" s="147" t="s">
        <v>73</v>
      </c>
      <c r="B27" s="7" t="s">
        <v>71</v>
      </c>
      <c r="C27" s="7">
        <v>0</v>
      </c>
      <c r="D27" s="7">
        <v>0</v>
      </c>
      <c r="E27" s="7">
        <v>1</v>
      </c>
      <c r="F27" s="7">
        <v>8</v>
      </c>
      <c r="G27" s="7">
        <v>9</v>
      </c>
      <c r="H27" s="7"/>
      <c r="I27" s="8">
        <v>0</v>
      </c>
      <c r="K27" s="150">
        <f>RANK(J32,J:J,0)</f>
        <v>14</v>
      </c>
      <c r="O27">
        <f t="shared" ref="O27" si="12">SUM(F27:G27)</f>
        <v>17</v>
      </c>
      <c r="P27">
        <f t="shared" ref="P27" si="13">SUM(F27-G27)</f>
        <v>-1</v>
      </c>
    </row>
    <row r="28" spans="1:28" ht="12.75" customHeight="1" x14ac:dyDescent="0.25">
      <c r="A28" s="148"/>
      <c r="B28" s="9" t="s">
        <v>74</v>
      </c>
      <c r="C28" s="9">
        <v>0</v>
      </c>
      <c r="D28" s="9">
        <v>1</v>
      </c>
      <c r="E28" s="9">
        <v>0</v>
      </c>
      <c r="F28" s="9">
        <v>7</v>
      </c>
      <c r="G28" s="9">
        <v>7</v>
      </c>
      <c r="H28" s="9"/>
      <c r="I28" s="10">
        <v>1</v>
      </c>
      <c r="K28" s="151"/>
    </row>
    <row r="29" spans="1:28" ht="12.75" customHeight="1" x14ac:dyDescent="0.25">
      <c r="A29" s="148"/>
      <c r="B29" s="9" t="s">
        <v>75</v>
      </c>
      <c r="C29" s="9">
        <v>1</v>
      </c>
      <c r="D29" s="9">
        <v>0</v>
      </c>
      <c r="E29" s="9">
        <v>0</v>
      </c>
      <c r="F29" s="9">
        <v>7</v>
      </c>
      <c r="G29" s="9">
        <v>6</v>
      </c>
      <c r="H29" s="9"/>
      <c r="I29" s="10">
        <v>3</v>
      </c>
      <c r="K29" s="151"/>
    </row>
    <row r="30" spans="1:28" ht="12.75" customHeight="1" x14ac:dyDescent="0.25">
      <c r="A30" s="148"/>
      <c r="B30" s="11" t="s">
        <v>77</v>
      </c>
      <c r="C30" s="11">
        <v>1</v>
      </c>
      <c r="D30" s="11">
        <v>0</v>
      </c>
      <c r="E30" s="11">
        <v>0</v>
      </c>
      <c r="F30" s="11">
        <v>8</v>
      </c>
      <c r="G30" s="11">
        <v>7</v>
      </c>
      <c r="H30" s="11"/>
      <c r="I30" s="12">
        <v>3</v>
      </c>
      <c r="K30" s="151"/>
    </row>
    <row r="31" spans="1:28" ht="12.75" customHeight="1" x14ac:dyDescent="0.25">
      <c r="A31" s="148"/>
      <c r="B31" s="11" t="s">
        <v>79</v>
      </c>
      <c r="C31" s="11">
        <v>0</v>
      </c>
      <c r="D31" s="11">
        <v>0</v>
      </c>
      <c r="E31" s="11">
        <v>1</v>
      </c>
      <c r="F31" s="11">
        <v>5</v>
      </c>
      <c r="G31" s="11">
        <v>9</v>
      </c>
      <c r="H31" s="11"/>
      <c r="I31" s="12">
        <v>0</v>
      </c>
      <c r="K31" s="151"/>
    </row>
    <row r="32" spans="1:28" ht="12.75" customHeight="1" thickBot="1" x14ac:dyDescent="0.3">
      <c r="A32" s="149"/>
      <c r="B32" s="17" t="s">
        <v>39</v>
      </c>
      <c r="C32" s="17">
        <f>SUM(C27:C31)</f>
        <v>2</v>
      </c>
      <c r="D32" s="17">
        <f>SUM(D27:D31)</f>
        <v>1</v>
      </c>
      <c r="E32" s="17">
        <f>SUM(E27:E31)</f>
        <v>2</v>
      </c>
      <c r="F32" s="17">
        <f>SUM(F27:F31)</f>
        <v>35</v>
      </c>
      <c r="G32" s="17">
        <f>SUM(G27:G31)</f>
        <v>38</v>
      </c>
      <c r="H32" s="17">
        <f>SUM(F32-G32)</f>
        <v>-3</v>
      </c>
      <c r="I32" s="26">
        <f>SUM(I27:I31)</f>
        <v>7</v>
      </c>
      <c r="J32" s="116">
        <f>I32</f>
        <v>7</v>
      </c>
      <c r="K32" s="152"/>
      <c r="M32">
        <f>SUM(F32:G32)</f>
        <v>73</v>
      </c>
      <c r="N32">
        <f>SUM(I32)</f>
        <v>7</v>
      </c>
    </row>
    <row r="33" spans="1:16" s="69" customFormat="1" ht="12.75" customHeight="1" thickBot="1" x14ac:dyDescent="0.3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16" s="69" customFormat="1" ht="12.75" customHeight="1" x14ac:dyDescent="0.25">
      <c r="A34" s="155" t="s">
        <v>12</v>
      </c>
      <c r="B34" s="7" t="s">
        <v>13</v>
      </c>
      <c r="C34" s="7">
        <v>0</v>
      </c>
      <c r="D34" s="7">
        <v>0</v>
      </c>
      <c r="E34" s="7">
        <v>1</v>
      </c>
      <c r="F34" s="7">
        <v>7</v>
      </c>
      <c r="G34" s="7">
        <v>8</v>
      </c>
      <c r="H34" s="7"/>
      <c r="I34" s="8">
        <v>0</v>
      </c>
      <c r="K34" s="150">
        <f>RANK(J53,J:J,0)</f>
        <v>2</v>
      </c>
      <c r="O34" s="69">
        <f t="shared" si="1"/>
        <v>15</v>
      </c>
      <c r="P34" s="69">
        <f t="shared" si="2"/>
        <v>-1</v>
      </c>
    </row>
    <row r="35" spans="1:16" s="69" customFormat="1" ht="12.75" customHeight="1" x14ac:dyDescent="0.25">
      <c r="A35" s="156"/>
      <c r="B35" s="9" t="s">
        <v>15</v>
      </c>
      <c r="C35" s="9">
        <v>1</v>
      </c>
      <c r="D35" s="9">
        <v>0</v>
      </c>
      <c r="E35" s="9">
        <v>0</v>
      </c>
      <c r="F35" s="9">
        <v>7</v>
      </c>
      <c r="G35" s="9">
        <v>6</v>
      </c>
      <c r="H35" s="9"/>
      <c r="I35" s="10">
        <v>3</v>
      </c>
      <c r="K35" s="151"/>
      <c r="O35" s="69">
        <f t="shared" si="1"/>
        <v>13</v>
      </c>
      <c r="P35" s="69">
        <f t="shared" si="2"/>
        <v>1</v>
      </c>
    </row>
    <row r="36" spans="1:16" s="69" customFormat="1" ht="12.75" customHeight="1" x14ac:dyDescent="0.25">
      <c r="A36" s="156"/>
      <c r="B36" s="11" t="s">
        <v>17</v>
      </c>
      <c r="C36" s="11">
        <v>0</v>
      </c>
      <c r="D36" s="11">
        <v>1</v>
      </c>
      <c r="E36" s="11">
        <v>0</v>
      </c>
      <c r="F36" s="11">
        <v>8</v>
      </c>
      <c r="G36" s="11">
        <v>8</v>
      </c>
      <c r="H36" s="11"/>
      <c r="I36" s="12">
        <v>1</v>
      </c>
      <c r="K36" s="151"/>
      <c r="O36" s="69">
        <f t="shared" si="1"/>
        <v>16</v>
      </c>
      <c r="P36" s="69">
        <f t="shared" si="2"/>
        <v>0</v>
      </c>
    </row>
    <row r="37" spans="1:16" s="69" customFormat="1" ht="12.75" customHeight="1" x14ac:dyDescent="0.25">
      <c r="A37" s="156"/>
      <c r="B37" s="11" t="s">
        <v>19</v>
      </c>
      <c r="C37" s="11">
        <v>1</v>
      </c>
      <c r="D37" s="11">
        <v>0</v>
      </c>
      <c r="E37" s="11">
        <v>0</v>
      </c>
      <c r="F37" s="11">
        <v>6</v>
      </c>
      <c r="G37" s="11">
        <v>4</v>
      </c>
      <c r="H37" s="11"/>
      <c r="I37" s="12">
        <v>3</v>
      </c>
      <c r="K37" s="151"/>
      <c r="O37" s="69">
        <f t="shared" si="1"/>
        <v>10</v>
      </c>
      <c r="P37" s="69">
        <f t="shared" si="2"/>
        <v>2</v>
      </c>
    </row>
    <row r="38" spans="1:16" s="69" customFormat="1" ht="12.75" customHeight="1" x14ac:dyDescent="0.25">
      <c r="A38" s="156"/>
      <c r="B38" s="11" t="s">
        <v>21</v>
      </c>
      <c r="C38" s="11">
        <v>0</v>
      </c>
      <c r="D38" s="11">
        <v>0</v>
      </c>
      <c r="E38" s="11">
        <v>1</v>
      </c>
      <c r="F38" s="11">
        <v>3</v>
      </c>
      <c r="G38" s="11">
        <v>7</v>
      </c>
      <c r="H38" s="11"/>
      <c r="I38" s="12">
        <v>0</v>
      </c>
      <c r="K38" s="151"/>
      <c r="O38" s="69">
        <f t="shared" si="1"/>
        <v>10</v>
      </c>
      <c r="P38" s="69">
        <f t="shared" si="2"/>
        <v>-4</v>
      </c>
    </row>
    <row r="39" spans="1:16" s="69" customFormat="1" ht="12.75" customHeight="1" x14ac:dyDescent="0.25">
      <c r="A39" s="156"/>
      <c r="B39" s="11" t="s">
        <v>23</v>
      </c>
      <c r="C39" s="11">
        <v>1</v>
      </c>
      <c r="D39" s="11">
        <v>0</v>
      </c>
      <c r="E39" s="11">
        <v>0</v>
      </c>
      <c r="F39" s="11">
        <v>7</v>
      </c>
      <c r="G39" s="11">
        <v>6</v>
      </c>
      <c r="H39" s="11"/>
      <c r="I39" s="12">
        <v>3</v>
      </c>
      <c r="K39" s="151"/>
      <c r="O39" s="69">
        <f t="shared" si="1"/>
        <v>13</v>
      </c>
      <c r="P39" s="69">
        <f t="shared" si="2"/>
        <v>1</v>
      </c>
    </row>
    <row r="40" spans="1:16" s="69" customFormat="1" ht="12.75" customHeight="1" x14ac:dyDescent="0.25">
      <c r="A40" s="156"/>
      <c r="B40" s="11" t="s">
        <v>24</v>
      </c>
      <c r="C40" s="57">
        <v>0</v>
      </c>
      <c r="D40" s="57">
        <v>0</v>
      </c>
      <c r="E40" s="57">
        <v>1</v>
      </c>
      <c r="F40" s="57">
        <v>0</v>
      </c>
      <c r="G40" s="57">
        <v>2</v>
      </c>
      <c r="H40" s="57"/>
      <c r="I40" s="62">
        <v>0</v>
      </c>
      <c r="K40" s="151"/>
      <c r="L40" s="91" t="s">
        <v>61</v>
      </c>
      <c r="O40" s="69">
        <f t="shared" si="1"/>
        <v>2</v>
      </c>
      <c r="P40" s="69">
        <f t="shared" si="2"/>
        <v>-2</v>
      </c>
    </row>
    <row r="41" spans="1:16" s="69" customFormat="1" ht="12.75" customHeight="1" x14ac:dyDescent="0.25">
      <c r="A41" s="156"/>
      <c r="B41" s="11" t="s">
        <v>26</v>
      </c>
      <c r="C41" s="11">
        <v>1</v>
      </c>
      <c r="D41" s="11">
        <v>0</v>
      </c>
      <c r="E41" s="11">
        <v>0</v>
      </c>
      <c r="F41" s="11">
        <v>8</v>
      </c>
      <c r="G41" s="11">
        <v>4</v>
      </c>
      <c r="H41" s="11"/>
      <c r="I41" s="12">
        <v>3</v>
      </c>
      <c r="K41" s="151"/>
      <c r="L41" s="90"/>
      <c r="O41" s="69">
        <f t="shared" si="1"/>
        <v>12</v>
      </c>
      <c r="P41" s="69">
        <f t="shared" si="2"/>
        <v>4</v>
      </c>
    </row>
    <row r="42" spans="1:16" s="69" customFormat="1" ht="12.75" customHeight="1" x14ac:dyDescent="0.25">
      <c r="A42" s="156"/>
      <c r="B42" s="11" t="s">
        <v>28</v>
      </c>
      <c r="C42" s="11">
        <v>1</v>
      </c>
      <c r="D42" s="11">
        <v>0</v>
      </c>
      <c r="E42" s="11">
        <v>0</v>
      </c>
      <c r="F42" s="11">
        <v>7</v>
      </c>
      <c r="G42" s="11">
        <v>4</v>
      </c>
      <c r="H42" s="11"/>
      <c r="I42" s="12">
        <v>3</v>
      </c>
      <c r="K42" s="151"/>
      <c r="L42" s="90"/>
      <c r="O42" s="69">
        <f t="shared" si="1"/>
        <v>11</v>
      </c>
      <c r="P42" s="69">
        <f t="shared" si="2"/>
        <v>3</v>
      </c>
    </row>
    <row r="43" spans="1:16" s="69" customFormat="1" ht="12.75" customHeight="1" x14ac:dyDescent="0.25">
      <c r="A43" s="156"/>
      <c r="B43" s="11" t="s">
        <v>30</v>
      </c>
      <c r="C43" s="11">
        <v>1</v>
      </c>
      <c r="D43" s="11">
        <v>0</v>
      </c>
      <c r="E43" s="11">
        <v>0</v>
      </c>
      <c r="F43" s="11">
        <v>18</v>
      </c>
      <c r="G43" s="11">
        <v>6</v>
      </c>
      <c r="H43" s="11"/>
      <c r="I43" s="12">
        <v>3</v>
      </c>
      <c r="K43" s="151"/>
      <c r="L43" s="90"/>
      <c r="O43" s="69">
        <f t="shared" si="1"/>
        <v>24</v>
      </c>
      <c r="P43" s="69">
        <f t="shared" si="2"/>
        <v>12</v>
      </c>
    </row>
    <row r="44" spans="1:16" s="69" customFormat="1" ht="12.75" customHeight="1" x14ac:dyDescent="0.25">
      <c r="A44" s="156"/>
      <c r="B44" s="11" t="s">
        <v>32</v>
      </c>
      <c r="C44" s="11">
        <v>0</v>
      </c>
      <c r="D44" s="11">
        <v>0</v>
      </c>
      <c r="E44" s="11">
        <v>1</v>
      </c>
      <c r="F44" s="11">
        <v>6</v>
      </c>
      <c r="G44" s="11">
        <v>8</v>
      </c>
      <c r="H44" s="11"/>
      <c r="I44" s="12">
        <v>0</v>
      </c>
      <c r="K44" s="151"/>
      <c r="L44" s="90"/>
      <c r="O44" s="69">
        <f t="shared" si="1"/>
        <v>14</v>
      </c>
      <c r="P44" s="69">
        <f t="shared" si="2"/>
        <v>-2</v>
      </c>
    </row>
    <row r="45" spans="1:16" s="69" customFormat="1" ht="12.75" customHeight="1" x14ac:dyDescent="0.25">
      <c r="A45" s="156"/>
      <c r="B45" s="11" t="s">
        <v>34</v>
      </c>
      <c r="C45" s="11">
        <v>1</v>
      </c>
      <c r="D45" s="11">
        <v>0</v>
      </c>
      <c r="E45" s="11">
        <v>0</v>
      </c>
      <c r="F45" s="11">
        <v>8</v>
      </c>
      <c r="G45" s="11">
        <v>6</v>
      </c>
      <c r="H45" s="11"/>
      <c r="I45" s="12">
        <v>3</v>
      </c>
      <c r="K45" s="151"/>
      <c r="L45" s="90"/>
      <c r="O45" s="69">
        <f t="shared" si="1"/>
        <v>14</v>
      </c>
      <c r="P45" s="69">
        <f t="shared" si="2"/>
        <v>2</v>
      </c>
    </row>
    <row r="46" spans="1:16" s="69" customFormat="1" ht="12.75" customHeight="1" x14ac:dyDescent="0.25">
      <c r="A46" s="156"/>
      <c r="B46" s="11" t="s">
        <v>36</v>
      </c>
      <c r="C46" s="11">
        <v>1</v>
      </c>
      <c r="D46" s="11">
        <v>0</v>
      </c>
      <c r="E46" s="11">
        <v>0</v>
      </c>
      <c r="F46" s="11">
        <v>12</v>
      </c>
      <c r="G46" s="11">
        <v>9</v>
      </c>
      <c r="H46" s="11"/>
      <c r="I46" s="12">
        <v>3</v>
      </c>
      <c r="K46" s="151"/>
      <c r="L46" s="90"/>
      <c r="O46" s="69">
        <f t="shared" si="1"/>
        <v>21</v>
      </c>
      <c r="P46" s="69">
        <f t="shared" si="2"/>
        <v>3</v>
      </c>
    </row>
    <row r="47" spans="1:16" s="69" customFormat="1" ht="12.75" customHeight="1" x14ac:dyDescent="0.25">
      <c r="A47" s="156"/>
      <c r="B47" s="11" t="s">
        <v>38</v>
      </c>
      <c r="C47" s="11">
        <v>1</v>
      </c>
      <c r="D47" s="11">
        <v>0</v>
      </c>
      <c r="E47" s="11">
        <v>0</v>
      </c>
      <c r="F47" s="11">
        <v>9</v>
      </c>
      <c r="G47" s="11">
        <v>8</v>
      </c>
      <c r="H47" s="11"/>
      <c r="I47" s="12">
        <v>3</v>
      </c>
      <c r="K47" s="151"/>
      <c r="L47" s="90"/>
      <c r="O47" s="69">
        <f t="shared" si="1"/>
        <v>17</v>
      </c>
      <c r="P47" s="69">
        <f t="shared" si="2"/>
        <v>1</v>
      </c>
    </row>
    <row r="48" spans="1:16" s="69" customFormat="1" ht="12.75" customHeight="1" x14ac:dyDescent="0.25">
      <c r="A48" s="156"/>
      <c r="B48" s="11" t="s">
        <v>40</v>
      </c>
      <c r="C48" s="11">
        <v>1</v>
      </c>
      <c r="D48" s="11">
        <v>0</v>
      </c>
      <c r="E48" s="11">
        <v>0</v>
      </c>
      <c r="F48" s="11">
        <v>9</v>
      </c>
      <c r="G48" s="11">
        <v>5</v>
      </c>
      <c r="H48" s="11"/>
      <c r="I48" s="12">
        <v>3</v>
      </c>
      <c r="K48" s="151"/>
      <c r="L48" s="90"/>
      <c r="O48" s="69">
        <f t="shared" si="1"/>
        <v>14</v>
      </c>
      <c r="P48" s="69">
        <f t="shared" si="2"/>
        <v>4</v>
      </c>
    </row>
    <row r="49" spans="1:16" s="69" customFormat="1" ht="12.75" customHeight="1" x14ac:dyDescent="0.25">
      <c r="A49" s="156"/>
      <c r="B49" s="11" t="s">
        <v>71</v>
      </c>
      <c r="C49" s="11">
        <v>0</v>
      </c>
      <c r="D49" s="11">
        <v>1</v>
      </c>
      <c r="E49" s="11">
        <v>0</v>
      </c>
      <c r="F49" s="11">
        <v>8</v>
      </c>
      <c r="G49" s="11">
        <v>8</v>
      </c>
      <c r="H49" s="11"/>
      <c r="I49" s="12">
        <v>1</v>
      </c>
      <c r="K49" s="151"/>
      <c r="L49" s="90"/>
      <c r="O49" s="69">
        <f t="shared" si="1"/>
        <v>16</v>
      </c>
      <c r="P49" s="69">
        <f t="shared" si="2"/>
        <v>0</v>
      </c>
    </row>
    <row r="50" spans="1:16" s="69" customFormat="1" ht="12.75" customHeight="1" x14ac:dyDescent="0.25">
      <c r="A50" s="156"/>
      <c r="B50" s="11" t="s">
        <v>74</v>
      </c>
      <c r="C50" s="11">
        <v>1</v>
      </c>
      <c r="D50" s="11">
        <v>0</v>
      </c>
      <c r="E50" s="11">
        <v>0</v>
      </c>
      <c r="F50" s="11">
        <v>7</v>
      </c>
      <c r="G50" s="11">
        <v>3</v>
      </c>
      <c r="H50" s="11"/>
      <c r="I50" s="12">
        <v>3</v>
      </c>
      <c r="K50" s="151"/>
      <c r="L50" s="90"/>
      <c r="O50" s="69">
        <f t="shared" si="1"/>
        <v>10</v>
      </c>
      <c r="P50" s="69">
        <f t="shared" si="2"/>
        <v>4</v>
      </c>
    </row>
    <row r="51" spans="1:16" s="69" customFormat="1" ht="12.75" customHeight="1" x14ac:dyDescent="0.25">
      <c r="A51" s="156"/>
      <c r="B51" s="11" t="s">
        <v>75</v>
      </c>
      <c r="C51" s="11">
        <v>0</v>
      </c>
      <c r="D51" s="11">
        <v>0</v>
      </c>
      <c r="E51" s="11">
        <v>1</v>
      </c>
      <c r="F51" s="11">
        <v>4</v>
      </c>
      <c r="G51" s="11">
        <v>5</v>
      </c>
      <c r="H51" s="11"/>
      <c r="I51" s="12">
        <v>0</v>
      </c>
      <c r="K51" s="151"/>
      <c r="L51" s="90"/>
      <c r="O51" s="69">
        <f t="shared" si="1"/>
        <v>9</v>
      </c>
      <c r="P51" s="69">
        <f t="shared" si="2"/>
        <v>-1</v>
      </c>
    </row>
    <row r="52" spans="1:16" s="69" customFormat="1" ht="12.75" customHeight="1" x14ac:dyDescent="0.25">
      <c r="A52" s="156"/>
      <c r="B52" s="11" t="s">
        <v>77</v>
      </c>
      <c r="C52" s="11">
        <v>0</v>
      </c>
      <c r="D52" s="11">
        <v>0</v>
      </c>
      <c r="E52" s="11">
        <v>1</v>
      </c>
      <c r="F52" s="11">
        <v>4</v>
      </c>
      <c r="G52" s="11">
        <v>5</v>
      </c>
      <c r="H52" s="11"/>
      <c r="I52" s="12">
        <v>0</v>
      </c>
      <c r="K52" s="151"/>
      <c r="L52" s="90"/>
      <c r="O52" s="69">
        <f t="shared" si="1"/>
        <v>9</v>
      </c>
      <c r="P52" s="69">
        <f t="shared" si="2"/>
        <v>-1</v>
      </c>
    </row>
    <row r="53" spans="1:16" s="69" customFormat="1" ht="12.75" customHeight="1" thickBot="1" x14ac:dyDescent="0.3">
      <c r="A53" s="157"/>
      <c r="B53" s="17" t="s">
        <v>39</v>
      </c>
      <c r="C53" s="17">
        <f>SUM(C34:C52)</f>
        <v>11</v>
      </c>
      <c r="D53" s="17">
        <f>SUM(D34:D52)</f>
        <v>2</v>
      </c>
      <c r="E53" s="17">
        <f>SUM(E34:E52)</f>
        <v>6</v>
      </c>
      <c r="F53" s="17">
        <f>SUM(F34:F52)</f>
        <v>138</v>
      </c>
      <c r="G53" s="17">
        <f>SUM(G34:G52)</f>
        <v>112</v>
      </c>
      <c r="H53" s="17">
        <f>SUM(F53-G53)</f>
        <v>26</v>
      </c>
      <c r="I53" s="26">
        <f>SUM(I34:I52)</f>
        <v>35</v>
      </c>
      <c r="J53" s="116">
        <f>I53</f>
        <v>35</v>
      </c>
      <c r="K53" s="152"/>
      <c r="M53" s="69">
        <f>SUM(F53:G53)</f>
        <v>250</v>
      </c>
      <c r="N53" s="69">
        <f>SUM(I53)</f>
        <v>35</v>
      </c>
    </row>
    <row r="54" spans="1:16" s="69" customFormat="1" ht="12.75" customHeight="1" thickBot="1" x14ac:dyDescent="0.3">
      <c r="A54" s="197"/>
      <c r="B54" s="197"/>
      <c r="C54" s="197"/>
      <c r="D54" s="197"/>
      <c r="E54" s="197"/>
      <c r="F54" s="197"/>
      <c r="G54" s="197"/>
      <c r="H54" s="197"/>
      <c r="I54" s="197"/>
    </row>
    <row r="55" spans="1:16" s="69" customFormat="1" ht="12.75" customHeight="1" x14ac:dyDescent="0.25">
      <c r="A55" s="147" t="s">
        <v>22</v>
      </c>
      <c r="B55" s="7" t="s">
        <v>13</v>
      </c>
      <c r="C55" s="7">
        <v>0</v>
      </c>
      <c r="D55" s="7">
        <v>0</v>
      </c>
      <c r="E55" s="7">
        <v>1</v>
      </c>
      <c r="F55" s="7">
        <v>3</v>
      </c>
      <c r="G55" s="7">
        <v>5</v>
      </c>
      <c r="H55" s="7"/>
      <c r="I55" s="8">
        <v>0</v>
      </c>
      <c r="K55" s="150">
        <f>RANK(J75,J:J,0)</f>
        <v>8</v>
      </c>
      <c r="O55" s="69">
        <f t="shared" si="1"/>
        <v>8</v>
      </c>
      <c r="P55" s="69">
        <f t="shared" si="2"/>
        <v>-2</v>
      </c>
    </row>
    <row r="56" spans="1:16" s="69" customFormat="1" ht="12.75" customHeight="1" x14ac:dyDescent="0.25">
      <c r="A56" s="148"/>
      <c r="B56" s="9" t="s">
        <v>15</v>
      </c>
      <c r="C56" s="9">
        <v>1</v>
      </c>
      <c r="D56" s="9">
        <v>0</v>
      </c>
      <c r="E56" s="9">
        <v>0</v>
      </c>
      <c r="F56" s="9">
        <v>14</v>
      </c>
      <c r="G56" s="9">
        <v>8</v>
      </c>
      <c r="H56" s="9"/>
      <c r="I56" s="10">
        <v>3</v>
      </c>
      <c r="K56" s="151"/>
      <c r="O56" s="69">
        <f t="shared" si="1"/>
        <v>22</v>
      </c>
      <c r="P56" s="69">
        <f t="shared" si="2"/>
        <v>6</v>
      </c>
    </row>
    <row r="57" spans="1:16" s="69" customFormat="1" ht="12.75" customHeight="1" x14ac:dyDescent="0.25">
      <c r="A57" s="148"/>
      <c r="B57" s="11" t="s">
        <v>17</v>
      </c>
      <c r="C57" s="11">
        <v>1</v>
      </c>
      <c r="D57" s="11">
        <v>0</v>
      </c>
      <c r="E57" s="11">
        <v>0</v>
      </c>
      <c r="F57" s="11">
        <v>9</v>
      </c>
      <c r="G57" s="11">
        <v>6</v>
      </c>
      <c r="H57" s="11"/>
      <c r="I57" s="12">
        <v>3</v>
      </c>
      <c r="K57" s="151"/>
      <c r="O57" s="69">
        <f t="shared" si="1"/>
        <v>15</v>
      </c>
      <c r="P57" s="69">
        <f t="shared" si="2"/>
        <v>3</v>
      </c>
    </row>
    <row r="58" spans="1:16" s="69" customFormat="1" ht="12.75" customHeight="1" x14ac:dyDescent="0.25">
      <c r="A58" s="148"/>
      <c r="B58" s="11" t="s">
        <v>19</v>
      </c>
      <c r="C58" s="11">
        <v>0</v>
      </c>
      <c r="D58" s="11">
        <v>0</v>
      </c>
      <c r="E58" s="11">
        <v>1</v>
      </c>
      <c r="F58" s="11">
        <v>5</v>
      </c>
      <c r="G58" s="11">
        <v>8</v>
      </c>
      <c r="H58" s="11"/>
      <c r="I58" s="12">
        <v>0</v>
      </c>
      <c r="K58" s="151"/>
      <c r="O58" s="69">
        <f t="shared" si="1"/>
        <v>13</v>
      </c>
      <c r="P58" s="69">
        <f t="shared" si="2"/>
        <v>-3</v>
      </c>
    </row>
    <row r="59" spans="1:16" s="69" customFormat="1" ht="12.75" customHeight="1" x14ac:dyDescent="0.25">
      <c r="A59" s="148"/>
      <c r="B59" s="11" t="s">
        <v>21</v>
      </c>
      <c r="C59" s="11">
        <v>0</v>
      </c>
      <c r="D59" s="11">
        <v>0</v>
      </c>
      <c r="E59" s="11">
        <v>1</v>
      </c>
      <c r="F59" s="11">
        <v>5</v>
      </c>
      <c r="G59" s="11">
        <v>8</v>
      </c>
      <c r="H59" s="11"/>
      <c r="I59" s="12">
        <v>0</v>
      </c>
      <c r="K59" s="151"/>
      <c r="O59" s="69">
        <f t="shared" si="1"/>
        <v>13</v>
      </c>
      <c r="P59" s="69">
        <f t="shared" si="2"/>
        <v>-3</v>
      </c>
    </row>
    <row r="60" spans="1:16" s="69" customFormat="1" ht="12.75" customHeight="1" x14ac:dyDescent="0.25">
      <c r="A60" s="148"/>
      <c r="B60" s="11" t="s">
        <v>23</v>
      </c>
      <c r="C60" s="11">
        <v>1</v>
      </c>
      <c r="D60" s="11">
        <v>0</v>
      </c>
      <c r="E60" s="11">
        <v>0</v>
      </c>
      <c r="F60" s="11">
        <v>8</v>
      </c>
      <c r="G60" s="11">
        <v>7</v>
      </c>
      <c r="H60" s="11"/>
      <c r="I60" s="12">
        <v>3</v>
      </c>
      <c r="K60" s="151"/>
      <c r="O60" s="69">
        <f t="shared" si="1"/>
        <v>15</v>
      </c>
      <c r="P60" s="69">
        <f t="shared" si="2"/>
        <v>1</v>
      </c>
    </row>
    <row r="61" spans="1:16" s="69" customFormat="1" ht="12.75" customHeight="1" x14ac:dyDescent="0.25">
      <c r="A61" s="148"/>
      <c r="B61" s="11" t="s">
        <v>24</v>
      </c>
      <c r="C61" s="57">
        <v>0</v>
      </c>
      <c r="D61" s="57">
        <v>0</v>
      </c>
      <c r="E61" s="57">
        <v>1</v>
      </c>
      <c r="F61" s="57">
        <v>0</v>
      </c>
      <c r="G61" s="57">
        <v>2</v>
      </c>
      <c r="H61" s="57"/>
      <c r="I61" s="62">
        <v>0</v>
      </c>
      <c r="K61" s="151"/>
      <c r="L61" s="91" t="s">
        <v>61</v>
      </c>
      <c r="O61" s="69">
        <f t="shared" si="1"/>
        <v>2</v>
      </c>
      <c r="P61" s="69">
        <f t="shared" si="2"/>
        <v>-2</v>
      </c>
    </row>
    <row r="62" spans="1:16" s="69" customFormat="1" ht="12.75" customHeight="1" x14ac:dyDescent="0.25">
      <c r="A62" s="148"/>
      <c r="B62" s="11" t="s">
        <v>26</v>
      </c>
      <c r="C62" s="11">
        <v>0</v>
      </c>
      <c r="D62" s="11">
        <v>1</v>
      </c>
      <c r="E62" s="11">
        <v>0</v>
      </c>
      <c r="F62" s="11">
        <v>8</v>
      </c>
      <c r="G62" s="11">
        <v>8</v>
      </c>
      <c r="H62" s="11"/>
      <c r="I62" s="12">
        <v>1</v>
      </c>
      <c r="K62" s="151"/>
      <c r="L62" s="90"/>
      <c r="O62" s="69">
        <f t="shared" si="1"/>
        <v>16</v>
      </c>
      <c r="P62" s="69">
        <f t="shared" si="2"/>
        <v>0</v>
      </c>
    </row>
    <row r="63" spans="1:16" s="69" customFormat="1" ht="12.75" customHeight="1" x14ac:dyDescent="0.25">
      <c r="A63" s="148"/>
      <c r="B63" s="11" t="s">
        <v>28</v>
      </c>
      <c r="C63" s="11">
        <v>0</v>
      </c>
      <c r="D63" s="11">
        <v>1</v>
      </c>
      <c r="E63" s="11">
        <v>0</v>
      </c>
      <c r="F63" s="11">
        <v>9</v>
      </c>
      <c r="G63" s="11">
        <v>9</v>
      </c>
      <c r="H63" s="11"/>
      <c r="I63" s="12">
        <v>1</v>
      </c>
      <c r="K63" s="151"/>
      <c r="L63" s="90"/>
      <c r="O63" s="69">
        <f t="shared" si="1"/>
        <v>18</v>
      </c>
      <c r="P63" s="69">
        <f t="shared" si="2"/>
        <v>0</v>
      </c>
    </row>
    <row r="64" spans="1:16" s="69" customFormat="1" ht="12.75" customHeight="1" x14ac:dyDescent="0.25">
      <c r="A64" s="148"/>
      <c r="B64" s="11" t="s">
        <v>30</v>
      </c>
      <c r="C64" s="11">
        <v>0</v>
      </c>
      <c r="D64" s="11">
        <v>0</v>
      </c>
      <c r="E64" s="11">
        <v>1</v>
      </c>
      <c r="F64" s="11">
        <v>5</v>
      </c>
      <c r="G64" s="11">
        <v>7</v>
      </c>
      <c r="H64" s="11"/>
      <c r="I64" s="12">
        <v>0</v>
      </c>
      <c r="K64" s="151"/>
      <c r="L64" s="90"/>
      <c r="O64" s="69">
        <f t="shared" si="1"/>
        <v>12</v>
      </c>
      <c r="P64" s="69">
        <f t="shared" si="2"/>
        <v>-2</v>
      </c>
    </row>
    <row r="65" spans="1:16" s="69" customFormat="1" ht="12.75" customHeight="1" x14ac:dyDescent="0.25">
      <c r="A65" s="148"/>
      <c r="B65" s="11" t="s">
        <v>32</v>
      </c>
      <c r="C65" s="11">
        <v>0</v>
      </c>
      <c r="D65" s="11">
        <v>0</v>
      </c>
      <c r="E65" s="11">
        <v>1</v>
      </c>
      <c r="F65" s="11">
        <v>0</v>
      </c>
      <c r="G65" s="11">
        <v>9</v>
      </c>
      <c r="H65" s="11"/>
      <c r="I65" s="12">
        <v>0</v>
      </c>
      <c r="K65" s="151"/>
      <c r="L65" s="90"/>
      <c r="O65" s="69">
        <f t="shared" si="1"/>
        <v>9</v>
      </c>
      <c r="P65" s="69">
        <f t="shared" si="2"/>
        <v>-9</v>
      </c>
    </row>
    <row r="66" spans="1:16" s="69" customFormat="1" ht="12.75" customHeight="1" x14ac:dyDescent="0.25">
      <c r="A66" s="148"/>
      <c r="B66" s="11" t="s">
        <v>34</v>
      </c>
      <c r="C66" s="11">
        <v>1</v>
      </c>
      <c r="D66" s="11">
        <v>0</v>
      </c>
      <c r="E66" s="11">
        <v>0</v>
      </c>
      <c r="F66" s="11">
        <v>9</v>
      </c>
      <c r="G66" s="11">
        <v>7</v>
      </c>
      <c r="H66" s="11"/>
      <c r="I66" s="12">
        <v>3</v>
      </c>
      <c r="K66" s="151"/>
      <c r="L66" s="90"/>
      <c r="O66" s="69">
        <f t="shared" si="1"/>
        <v>16</v>
      </c>
      <c r="P66" s="69">
        <f t="shared" si="2"/>
        <v>2</v>
      </c>
    </row>
    <row r="67" spans="1:16" s="69" customFormat="1" ht="12.75" customHeight="1" x14ac:dyDescent="0.25">
      <c r="A67" s="148"/>
      <c r="B67" s="11" t="s">
        <v>36</v>
      </c>
      <c r="C67" s="11">
        <v>1</v>
      </c>
      <c r="D67" s="11">
        <v>0</v>
      </c>
      <c r="E67" s="11">
        <v>0</v>
      </c>
      <c r="F67" s="11">
        <v>8</v>
      </c>
      <c r="G67" s="11">
        <v>6</v>
      </c>
      <c r="H67" s="11"/>
      <c r="I67" s="12">
        <v>3</v>
      </c>
      <c r="K67" s="151"/>
      <c r="L67" s="90"/>
      <c r="O67" s="69">
        <f t="shared" si="1"/>
        <v>14</v>
      </c>
      <c r="P67" s="69">
        <f t="shared" si="2"/>
        <v>2</v>
      </c>
    </row>
    <row r="68" spans="1:16" s="69" customFormat="1" ht="12.75" customHeight="1" x14ac:dyDescent="0.25">
      <c r="A68" s="148"/>
      <c r="B68" s="11" t="s">
        <v>38</v>
      </c>
      <c r="C68" s="57">
        <v>0</v>
      </c>
      <c r="D68" s="57">
        <v>0</v>
      </c>
      <c r="E68" s="57">
        <v>1</v>
      </c>
      <c r="F68" s="57">
        <v>0</v>
      </c>
      <c r="G68" s="57">
        <v>2</v>
      </c>
      <c r="H68" s="57"/>
      <c r="I68" s="62">
        <v>0</v>
      </c>
      <c r="K68" s="151"/>
      <c r="L68" s="91" t="s">
        <v>61</v>
      </c>
      <c r="O68" s="69">
        <f t="shared" si="1"/>
        <v>2</v>
      </c>
      <c r="P68" s="69">
        <f t="shared" si="2"/>
        <v>-2</v>
      </c>
    </row>
    <row r="69" spans="1:16" s="69" customFormat="1" ht="12.75" customHeight="1" x14ac:dyDescent="0.25">
      <c r="A69" s="148"/>
      <c r="B69" s="11" t="s">
        <v>40</v>
      </c>
      <c r="C69" s="11">
        <v>0</v>
      </c>
      <c r="D69" s="11">
        <v>0</v>
      </c>
      <c r="E69" s="11">
        <v>1</v>
      </c>
      <c r="F69" s="11">
        <v>6</v>
      </c>
      <c r="G69" s="11">
        <v>12</v>
      </c>
      <c r="H69" s="11"/>
      <c r="I69" s="12">
        <v>0</v>
      </c>
      <c r="K69" s="151"/>
      <c r="L69" s="90"/>
      <c r="O69" s="69">
        <f t="shared" si="1"/>
        <v>18</v>
      </c>
      <c r="P69" s="69">
        <f t="shared" si="2"/>
        <v>-6</v>
      </c>
    </row>
    <row r="70" spans="1:16" s="69" customFormat="1" ht="12.75" customHeight="1" x14ac:dyDescent="0.25">
      <c r="A70" s="148"/>
      <c r="B70" s="11" t="s">
        <v>71</v>
      </c>
      <c r="C70" s="11">
        <v>0</v>
      </c>
      <c r="D70" s="11">
        <v>0</v>
      </c>
      <c r="E70" s="11">
        <v>1</v>
      </c>
      <c r="F70" s="11">
        <v>5</v>
      </c>
      <c r="G70" s="11">
        <v>9</v>
      </c>
      <c r="H70" s="11"/>
      <c r="I70" s="12">
        <v>0</v>
      </c>
      <c r="K70" s="151"/>
      <c r="L70" s="90"/>
      <c r="O70" s="69">
        <f t="shared" si="1"/>
        <v>14</v>
      </c>
      <c r="P70" s="69">
        <f t="shared" si="2"/>
        <v>-4</v>
      </c>
    </row>
    <row r="71" spans="1:16" s="69" customFormat="1" ht="12.75" customHeight="1" x14ac:dyDescent="0.25">
      <c r="A71" s="148"/>
      <c r="B71" s="11" t="s">
        <v>74</v>
      </c>
      <c r="C71" s="11">
        <v>0</v>
      </c>
      <c r="D71" s="11">
        <v>1</v>
      </c>
      <c r="E71" s="11">
        <v>0</v>
      </c>
      <c r="F71" s="11">
        <v>7</v>
      </c>
      <c r="G71" s="11">
        <v>7</v>
      </c>
      <c r="H71" s="11"/>
      <c r="I71" s="12">
        <v>1</v>
      </c>
      <c r="K71" s="151"/>
      <c r="L71" s="90"/>
      <c r="O71" s="69">
        <f t="shared" si="1"/>
        <v>14</v>
      </c>
      <c r="P71" s="69">
        <f t="shared" si="2"/>
        <v>0</v>
      </c>
    </row>
    <row r="72" spans="1:16" s="69" customFormat="1" ht="12.75" customHeight="1" x14ac:dyDescent="0.25">
      <c r="A72" s="148"/>
      <c r="B72" s="11" t="s">
        <v>75</v>
      </c>
      <c r="C72" s="11">
        <v>0</v>
      </c>
      <c r="D72" s="11">
        <v>0</v>
      </c>
      <c r="E72" s="11">
        <v>1</v>
      </c>
      <c r="F72" s="11">
        <v>6</v>
      </c>
      <c r="G72" s="11">
        <v>8</v>
      </c>
      <c r="H72" s="11"/>
      <c r="I72" s="12">
        <v>0</v>
      </c>
      <c r="K72" s="151"/>
      <c r="L72" s="90"/>
      <c r="O72" s="69">
        <f t="shared" si="1"/>
        <v>14</v>
      </c>
      <c r="P72" s="69">
        <f t="shared" si="2"/>
        <v>-2</v>
      </c>
    </row>
    <row r="73" spans="1:16" s="69" customFormat="1" ht="12" customHeight="1" x14ac:dyDescent="0.25">
      <c r="A73" s="148"/>
      <c r="B73" s="11" t="s">
        <v>77</v>
      </c>
      <c r="C73" s="11">
        <v>1</v>
      </c>
      <c r="D73" s="11">
        <v>0</v>
      </c>
      <c r="E73" s="11">
        <v>0</v>
      </c>
      <c r="F73" s="11">
        <v>8</v>
      </c>
      <c r="G73" s="11">
        <v>7</v>
      </c>
      <c r="H73" s="11"/>
      <c r="I73" s="12">
        <v>3</v>
      </c>
      <c r="K73" s="151"/>
      <c r="L73" s="90"/>
      <c r="O73" s="69">
        <f t="shared" si="1"/>
        <v>15</v>
      </c>
      <c r="P73" s="69">
        <f t="shared" si="2"/>
        <v>1</v>
      </c>
    </row>
    <row r="74" spans="1:16" s="69" customFormat="1" ht="12" customHeight="1" x14ac:dyDescent="0.25">
      <c r="A74" s="148"/>
      <c r="B74" s="11" t="s">
        <v>79</v>
      </c>
      <c r="C74" s="11">
        <v>1</v>
      </c>
      <c r="D74" s="11">
        <v>0</v>
      </c>
      <c r="E74" s="11">
        <v>0</v>
      </c>
      <c r="F74" s="11">
        <v>7</v>
      </c>
      <c r="G74" s="11">
        <v>4</v>
      </c>
      <c r="H74" s="11"/>
      <c r="I74" s="12">
        <v>3</v>
      </c>
      <c r="K74" s="151"/>
      <c r="L74" s="90"/>
      <c r="O74" s="69">
        <f t="shared" si="1"/>
        <v>11</v>
      </c>
      <c r="P74" s="69">
        <f t="shared" si="2"/>
        <v>3</v>
      </c>
    </row>
    <row r="75" spans="1:16" s="69" customFormat="1" ht="12.75" customHeight="1" thickBot="1" x14ac:dyDescent="0.3">
      <c r="A75" s="149"/>
      <c r="B75" s="17" t="s">
        <v>39</v>
      </c>
      <c r="C75" s="17">
        <f>SUM(C55:C74)</f>
        <v>7</v>
      </c>
      <c r="D75" s="17">
        <f>SUM(D55:D74)</f>
        <v>3</v>
      </c>
      <c r="E75" s="17">
        <f>SUM(E55:E74)</f>
        <v>10</v>
      </c>
      <c r="F75" s="17">
        <f>SUM(F55:F74)</f>
        <v>122</v>
      </c>
      <c r="G75" s="17">
        <f>SUM(G55:G74)</f>
        <v>139</v>
      </c>
      <c r="H75" s="17">
        <f>SUM(F75-G75)</f>
        <v>-17</v>
      </c>
      <c r="I75" s="26">
        <f>SUM(I55:I74)</f>
        <v>24</v>
      </c>
      <c r="J75" s="18">
        <f>I75</f>
        <v>24</v>
      </c>
      <c r="K75" s="152"/>
      <c r="M75" s="69">
        <f>SUM(F75:G75)</f>
        <v>261</v>
      </c>
      <c r="N75" s="69">
        <f>SUM(I75)</f>
        <v>24</v>
      </c>
    </row>
    <row r="76" spans="1:16" s="69" customFormat="1" ht="12.75" customHeight="1" thickBot="1" x14ac:dyDescent="0.3">
      <c r="A76" s="90"/>
      <c r="B76" s="90"/>
      <c r="C76" s="90"/>
      <c r="D76" s="90"/>
      <c r="E76" s="90"/>
      <c r="F76" s="90"/>
      <c r="G76" s="90"/>
      <c r="H76" s="90"/>
      <c r="I76" s="90"/>
    </row>
    <row r="77" spans="1:16" s="69" customFormat="1" ht="12.75" customHeight="1" x14ac:dyDescent="0.25">
      <c r="A77" s="147" t="s">
        <v>18</v>
      </c>
      <c r="B77" s="7" t="s">
        <v>13</v>
      </c>
      <c r="C77" s="7">
        <v>0</v>
      </c>
      <c r="D77" s="7">
        <v>0</v>
      </c>
      <c r="E77" s="7">
        <v>1</v>
      </c>
      <c r="F77" s="7">
        <v>4</v>
      </c>
      <c r="G77" s="7">
        <v>8</v>
      </c>
      <c r="H77" s="7"/>
      <c r="I77" s="8">
        <v>0</v>
      </c>
      <c r="K77" s="150">
        <f>RANK(J97,J:J,0)</f>
        <v>1</v>
      </c>
      <c r="O77" s="69">
        <f t="shared" si="1"/>
        <v>12</v>
      </c>
      <c r="P77" s="69">
        <f t="shared" si="2"/>
        <v>-4</v>
      </c>
    </row>
    <row r="78" spans="1:16" s="69" customFormat="1" ht="12.75" customHeight="1" x14ac:dyDescent="0.25">
      <c r="A78" s="148"/>
      <c r="B78" s="9" t="s">
        <v>15</v>
      </c>
      <c r="C78" s="9">
        <v>1</v>
      </c>
      <c r="D78" s="9">
        <v>0</v>
      </c>
      <c r="E78" s="9">
        <v>0</v>
      </c>
      <c r="F78" s="9">
        <v>6</v>
      </c>
      <c r="G78" s="9">
        <v>5</v>
      </c>
      <c r="H78" s="9"/>
      <c r="I78" s="10">
        <v>3</v>
      </c>
      <c r="K78" s="151"/>
      <c r="O78" s="69">
        <f t="shared" si="1"/>
        <v>11</v>
      </c>
      <c r="P78" s="69">
        <f t="shared" si="2"/>
        <v>1</v>
      </c>
    </row>
    <row r="79" spans="1:16" s="69" customFormat="1" ht="12.75" customHeight="1" x14ac:dyDescent="0.25">
      <c r="A79" s="148"/>
      <c r="B79" s="11" t="s">
        <v>17</v>
      </c>
      <c r="C79" s="11">
        <v>0</v>
      </c>
      <c r="D79" s="11">
        <v>0</v>
      </c>
      <c r="E79" s="11">
        <v>1</v>
      </c>
      <c r="F79" s="11">
        <v>4</v>
      </c>
      <c r="G79" s="11">
        <v>8</v>
      </c>
      <c r="H79" s="11"/>
      <c r="I79" s="12">
        <v>0</v>
      </c>
      <c r="K79" s="151"/>
      <c r="O79" s="69">
        <f t="shared" si="1"/>
        <v>12</v>
      </c>
      <c r="P79" s="69">
        <f t="shared" si="2"/>
        <v>-4</v>
      </c>
    </row>
    <row r="80" spans="1:16" s="69" customFormat="1" ht="12.75" customHeight="1" x14ac:dyDescent="0.25">
      <c r="A80" s="148"/>
      <c r="B80" s="11" t="s">
        <v>19</v>
      </c>
      <c r="C80" s="11">
        <v>0</v>
      </c>
      <c r="D80" s="11">
        <v>1</v>
      </c>
      <c r="E80" s="11">
        <v>0</v>
      </c>
      <c r="F80" s="11">
        <v>7</v>
      </c>
      <c r="G80" s="11">
        <v>7</v>
      </c>
      <c r="H80" s="11"/>
      <c r="I80" s="12">
        <v>1</v>
      </c>
      <c r="K80" s="151"/>
      <c r="O80" s="69">
        <f t="shared" si="1"/>
        <v>14</v>
      </c>
      <c r="P80" s="69">
        <f t="shared" si="2"/>
        <v>0</v>
      </c>
    </row>
    <row r="81" spans="1:16" s="69" customFormat="1" ht="12.75" customHeight="1" x14ac:dyDescent="0.25">
      <c r="A81" s="148"/>
      <c r="B81" s="11" t="s">
        <v>21</v>
      </c>
      <c r="C81" s="11">
        <v>1</v>
      </c>
      <c r="D81" s="11">
        <v>0</v>
      </c>
      <c r="E81" s="11">
        <v>0</v>
      </c>
      <c r="F81" s="11">
        <v>7</v>
      </c>
      <c r="G81" s="11">
        <v>5</v>
      </c>
      <c r="H81" s="11"/>
      <c r="I81" s="12">
        <v>3</v>
      </c>
      <c r="K81" s="151"/>
      <c r="O81" s="69">
        <f t="shared" si="1"/>
        <v>12</v>
      </c>
      <c r="P81" s="69">
        <f t="shared" si="2"/>
        <v>2</v>
      </c>
    </row>
    <row r="82" spans="1:16" s="69" customFormat="1" ht="12.75" customHeight="1" x14ac:dyDescent="0.25">
      <c r="A82" s="148"/>
      <c r="B82" s="11" t="s">
        <v>23</v>
      </c>
      <c r="C82" s="11">
        <v>1</v>
      </c>
      <c r="D82" s="11">
        <v>0</v>
      </c>
      <c r="E82" s="11">
        <v>0</v>
      </c>
      <c r="F82" s="11">
        <v>8</v>
      </c>
      <c r="G82" s="11">
        <v>4</v>
      </c>
      <c r="H82" s="11"/>
      <c r="I82" s="12">
        <v>3</v>
      </c>
      <c r="K82" s="151"/>
      <c r="O82" s="69">
        <f t="shared" si="1"/>
        <v>12</v>
      </c>
      <c r="P82" s="69">
        <f t="shared" si="2"/>
        <v>4</v>
      </c>
    </row>
    <row r="83" spans="1:16" s="69" customFormat="1" ht="12.75" customHeight="1" x14ac:dyDescent="0.25">
      <c r="A83" s="148"/>
      <c r="B83" s="11" t="s">
        <v>24</v>
      </c>
      <c r="C83" s="11">
        <v>1</v>
      </c>
      <c r="D83" s="11">
        <v>0</v>
      </c>
      <c r="E83" s="11">
        <v>0</v>
      </c>
      <c r="F83" s="11">
        <v>5</v>
      </c>
      <c r="G83" s="11">
        <v>3</v>
      </c>
      <c r="H83" s="11"/>
      <c r="I83" s="12">
        <v>3</v>
      </c>
      <c r="K83" s="151"/>
      <c r="O83" s="69">
        <f t="shared" si="1"/>
        <v>8</v>
      </c>
      <c r="P83" s="69">
        <f t="shared" si="2"/>
        <v>2</v>
      </c>
    </row>
    <row r="84" spans="1:16" s="69" customFormat="1" ht="12.75" customHeight="1" x14ac:dyDescent="0.25">
      <c r="A84" s="148"/>
      <c r="B84" s="11" t="s">
        <v>26</v>
      </c>
      <c r="C84" s="11">
        <v>0</v>
      </c>
      <c r="D84" s="11">
        <v>1</v>
      </c>
      <c r="E84" s="11">
        <v>0</v>
      </c>
      <c r="F84" s="11">
        <v>7</v>
      </c>
      <c r="G84" s="11">
        <v>7</v>
      </c>
      <c r="H84" s="11"/>
      <c r="I84" s="12">
        <v>1</v>
      </c>
      <c r="K84" s="151"/>
      <c r="O84" s="69">
        <f t="shared" si="1"/>
        <v>14</v>
      </c>
      <c r="P84" s="69">
        <f t="shared" si="2"/>
        <v>0</v>
      </c>
    </row>
    <row r="85" spans="1:16" s="69" customFormat="1" ht="12.75" customHeight="1" x14ac:dyDescent="0.25">
      <c r="A85" s="148"/>
      <c r="B85" s="11" t="s">
        <v>28</v>
      </c>
      <c r="C85" s="11">
        <v>1</v>
      </c>
      <c r="D85" s="11">
        <v>0</v>
      </c>
      <c r="E85" s="11">
        <v>0</v>
      </c>
      <c r="F85" s="11">
        <v>8</v>
      </c>
      <c r="G85" s="11">
        <v>7</v>
      </c>
      <c r="H85" s="11"/>
      <c r="I85" s="12">
        <v>3</v>
      </c>
      <c r="K85" s="151"/>
      <c r="O85" s="69">
        <f t="shared" si="1"/>
        <v>15</v>
      </c>
      <c r="P85" s="69">
        <f t="shared" si="2"/>
        <v>1</v>
      </c>
    </row>
    <row r="86" spans="1:16" s="69" customFormat="1" ht="12.75" customHeight="1" x14ac:dyDescent="0.25">
      <c r="A86" s="148"/>
      <c r="B86" s="11" t="s">
        <v>30</v>
      </c>
      <c r="C86" s="11">
        <v>1</v>
      </c>
      <c r="D86" s="11">
        <v>0</v>
      </c>
      <c r="E86" s="11">
        <v>0</v>
      </c>
      <c r="F86" s="11">
        <v>8</v>
      </c>
      <c r="G86" s="11">
        <v>6</v>
      </c>
      <c r="H86" s="11"/>
      <c r="I86" s="12">
        <v>3</v>
      </c>
      <c r="K86" s="151"/>
      <c r="O86" s="69">
        <f t="shared" si="1"/>
        <v>14</v>
      </c>
      <c r="P86" s="69">
        <f t="shared" si="2"/>
        <v>2</v>
      </c>
    </row>
    <row r="87" spans="1:16" s="69" customFormat="1" ht="12.75" customHeight="1" x14ac:dyDescent="0.25">
      <c r="A87" s="148"/>
      <c r="B87" s="11" t="s">
        <v>32</v>
      </c>
      <c r="C87" s="11">
        <v>0</v>
      </c>
      <c r="D87" s="11">
        <v>1</v>
      </c>
      <c r="E87" s="11">
        <v>0</v>
      </c>
      <c r="F87" s="11">
        <v>7</v>
      </c>
      <c r="G87" s="11">
        <v>7</v>
      </c>
      <c r="H87" s="11"/>
      <c r="I87" s="12">
        <v>1</v>
      </c>
      <c r="K87" s="151"/>
      <c r="O87" s="69">
        <f t="shared" si="1"/>
        <v>14</v>
      </c>
      <c r="P87" s="69">
        <f t="shared" si="2"/>
        <v>0</v>
      </c>
    </row>
    <row r="88" spans="1:16" s="69" customFormat="1" ht="12.75" customHeight="1" x14ac:dyDescent="0.25">
      <c r="A88" s="148"/>
      <c r="B88" s="11" t="s">
        <v>34</v>
      </c>
      <c r="C88" s="11">
        <v>1</v>
      </c>
      <c r="D88" s="11">
        <v>0</v>
      </c>
      <c r="E88" s="11">
        <v>0</v>
      </c>
      <c r="F88" s="11">
        <v>8</v>
      </c>
      <c r="G88" s="11">
        <v>6</v>
      </c>
      <c r="H88" s="11"/>
      <c r="I88" s="12">
        <v>3</v>
      </c>
      <c r="K88" s="151"/>
      <c r="O88" s="69">
        <f t="shared" si="1"/>
        <v>14</v>
      </c>
      <c r="P88" s="69">
        <f t="shared" si="2"/>
        <v>2</v>
      </c>
    </row>
    <row r="89" spans="1:16" s="69" customFormat="1" ht="12.75" customHeight="1" x14ac:dyDescent="0.25">
      <c r="A89" s="148"/>
      <c r="B89" s="11" t="s">
        <v>36</v>
      </c>
      <c r="C89" s="11">
        <v>0</v>
      </c>
      <c r="D89" s="11">
        <v>0</v>
      </c>
      <c r="E89" s="11">
        <v>1</v>
      </c>
      <c r="F89" s="11">
        <v>5</v>
      </c>
      <c r="G89" s="11">
        <v>6</v>
      </c>
      <c r="H89" s="11"/>
      <c r="I89" s="12">
        <v>0</v>
      </c>
      <c r="K89" s="151"/>
      <c r="O89" s="69">
        <f t="shared" si="1"/>
        <v>11</v>
      </c>
      <c r="P89" s="69">
        <f t="shared" si="2"/>
        <v>-1</v>
      </c>
    </row>
    <row r="90" spans="1:16" s="69" customFormat="1" ht="12.75" customHeight="1" x14ac:dyDescent="0.25">
      <c r="A90" s="148"/>
      <c r="B90" s="11" t="s">
        <v>38</v>
      </c>
      <c r="C90" s="11">
        <v>1</v>
      </c>
      <c r="D90" s="11">
        <v>0</v>
      </c>
      <c r="E90" s="11">
        <v>0</v>
      </c>
      <c r="F90" s="11">
        <v>16</v>
      </c>
      <c r="G90" s="11">
        <v>9</v>
      </c>
      <c r="H90" s="11"/>
      <c r="I90" s="12">
        <v>3</v>
      </c>
      <c r="K90" s="151"/>
      <c r="O90" s="69">
        <f t="shared" si="1"/>
        <v>25</v>
      </c>
      <c r="P90" s="69">
        <f t="shared" si="2"/>
        <v>7</v>
      </c>
    </row>
    <row r="91" spans="1:16" s="69" customFormat="1" ht="12.75" customHeight="1" x14ac:dyDescent="0.25">
      <c r="A91" s="148"/>
      <c r="B91" s="11" t="s">
        <v>40</v>
      </c>
      <c r="C91" s="11">
        <v>1</v>
      </c>
      <c r="D91" s="11">
        <v>0</v>
      </c>
      <c r="E91" s="11">
        <v>0</v>
      </c>
      <c r="F91" s="11">
        <v>7</v>
      </c>
      <c r="G91" s="11">
        <v>0</v>
      </c>
      <c r="H91" s="11"/>
      <c r="I91" s="12">
        <v>3</v>
      </c>
      <c r="K91" s="151"/>
      <c r="O91" s="69">
        <f t="shared" si="1"/>
        <v>7</v>
      </c>
      <c r="P91" s="69">
        <f t="shared" si="2"/>
        <v>7</v>
      </c>
    </row>
    <row r="92" spans="1:16" s="69" customFormat="1" ht="12.75" customHeight="1" x14ac:dyDescent="0.25">
      <c r="A92" s="148"/>
      <c r="B92" s="11" t="s">
        <v>71</v>
      </c>
      <c r="C92" s="11">
        <v>1</v>
      </c>
      <c r="D92" s="11">
        <v>0</v>
      </c>
      <c r="E92" s="11">
        <v>0</v>
      </c>
      <c r="F92" s="11">
        <v>9</v>
      </c>
      <c r="G92" s="11">
        <v>8</v>
      </c>
      <c r="H92" s="11"/>
      <c r="I92" s="12">
        <v>3</v>
      </c>
      <c r="K92" s="151"/>
      <c r="O92" s="69">
        <f t="shared" si="1"/>
        <v>17</v>
      </c>
      <c r="P92" s="69">
        <f t="shared" si="2"/>
        <v>1</v>
      </c>
    </row>
    <row r="93" spans="1:16" s="69" customFormat="1" ht="12.75" customHeight="1" x14ac:dyDescent="0.25">
      <c r="A93" s="148"/>
      <c r="B93" s="11" t="s">
        <v>74</v>
      </c>
      <c r="C93" s="11">
        <v>0</v>
      </c>
      <c r="D93" s="11">
        <v>0</v>
      </c>
      <c r="E93" s="11">
        <v>1</v>
      </c>
      <c r="F93" s="11">
        <v>7</v>
      </c>
      <c r="G93" s="11">
        <v>8</v>
      </c>
      <c r="H93" s="11"/>
      <c r="I93" s="12">
        <v>0</v>
      </c>
      <c r="K93" s="151"/>
      <c r="O93" s="69">
        <f t="shared" si="1"/>
        <v>15</v>
      </c>
      <c r="P93" s="69">
        <f t="shared" si="2"/>
        <v>-1</v>
      </c>
    </row>
    <row r="94" spans="1:16" s="69" customFormat="1" ht="12.75" customHeight="1" x14ac:dyDescent="0.25">
      <c r="A94" s="148"/>
      <c r="B94" s="11" t="s">
        <v>75</v>
      </c>
      <c r="C94" s="11">
        <v>1</v>
      </c>
      <c r="D94" s="11">
        <v>0</v>
      </c>
      <c r="E94" s="11">
        <v>0</v>
      </c>
      <c r="F94" s="11">
        <v>9</v>
      </c>
      <c r="G94" s="11">
        <v>7</v>
      </c>
      <c r="H94" s="11"/>
      <c r="I94" s="12">
        <v>3</v>
      </c>
      <c r="K94" s="151"/>
      <c r="O94" s="69">
        <f t="shared" si="1"/>
        <v>16</v>
      </c>
      <c r="P94" s="69">
        <f t="shared" si="2"/>
        <v>2</v>
      </c>
    </row>
    <row r="95" spans="1:16" s="69" customFormat="1" ht="12.75" customHeight="1" x14ac:dyDescent="0.25">
      <c r="A95" s="148"/>
      <c r="B95" s="11" t="s">
        <v>77</v>
      </c>
      <c r="C95" s="11">
        <v>0</v>
      </c>
      <c r="D95" s="11">
        <v>0</v>
      </c>
      <c r="E95" s="11">
        <v>1</v>
      </c>
      <c r="F95" s="11">
        <v>5</v>
      </c>
      <c r="G95" s="11">
        <v>8</v>
      </c>
      <c r="H95" s="11"/>
      <c r="I95" s="12">
        <v>0</v>
      </c>
      <c r="K95" s="151"/>
      <c r="O95" s="69">
        <f t="shared" si="1"/>
        <v>13</v>
      </c>
      <c r="P95" s="69">
        <f t="shared" si="2"/>
        <v>-3</v>
      </c>
    </row>
    <row r="96" spans="1:16" s="69" customFormat="1" ht="12.75" customHeight="1" x14ac:dyDescent="0.25">
      <c r="A96" s="148"/>
      <c r="B96" s="11" t="s">
        <v>79</v>
      </c>
      <c r="C96" s="11">
        <v>0</v>
      </c>
      <c r="D96" s="11">
        <v>0</v>
      </c>
      <c r="E96" s="11">
        <v>1</v>
      </c>
      <c r="F96" s="11">
        <v>6</v>
      </c>
      <c r="G96" s="11">
        <v>8</v>
      </c>
      <c r="H96" s="11"/>
      <c r="I96" s="12">
        <v>0</v>
      </c>
      <c r="K96" s="151"/>
      <c r="O96" s="69">
        <f t="shared" si="1"/>
        <v>14</v>
      </c>
      <c r="P96" s="69">
        <f t="shared" si="2"/>
        <v>-2</v>
      </c>
    </row>
    <row r="97" spans="1:16" s="69" customFormat="1" ht="12.75" customHeight="1" thickBot="1" x14ac:dyDescent="0.3">
      <c r="A97" s="149"/>
      <c r="B97" s="17" t="s">
        <v>39</v>
      </c>
      <c r="C97" s="17">
        <f>SUM(C77:C96)</f>
        <v>11</v>
      </c>
      <c r="D97" s="17">
        <f>SUM(D77:D96)</f>
        <v>3</v>
      </c>
      <c r="E97" s="17">
        <f>SUM(E77:E96)</f>
        <v>6</v>
      </c>
      <c r="F97" s="17">
        <f>SUM(F77:F96)</f>
        <v>143</v>
      </c>
      <c r="G97" s="17">
        <f>SUM(G77:G96)</f>
        <v>127</v>
      </c>
      <c r="H97" s="17">
        <f>SUM(F97-G97)</f>
        <v>16</v>
      </c>
      <c r="I97" s="26">
        <f>SUM(I77:I96)</f>
        <v>36</v>
      </c>
      <c r="J97" s="18">
        <f>I97</f>
        <v>36</v>
      </c>
      <c r="K97" s="152"/>
      <c r="M97" s="69">
        <f>SUM(F97:G97)</f>
        <v>270</v>
      </c>
      <c r="N97" s="69">
        <f>SUM(I97)</f>
        <v>36</v>
      </c>
    </row>
    <row r="98" spans="1:16" s="69" customFormat="1" ht="12.75" customHeight="1" thickBot="1" x14ac:dyDescent="0.3">
      <c r="A98" s="197"/>
      <c r="B98" s="197"/>
      <c r="C98" s="197"/>
      <c r="D98" s="197"/>
      <c r="E98" s="197"/>
      <c r="F98" s="197"/>
      <c r="G98" s="197"/>
      <c r="H98" s="197"/>
      <c r="I98" s="197"/>
    </row>
    <row r="99" spans="1:16" s="69" customFormat="1" ht="12.75" customHeight="1" x14ac:dyDescent="0.25">
      <c r="A99" s="147" t="s">
        <v>27</v>
      </c>
      <c r="B99" s="7" t="s">
        <v>13</v>
      </c>
      <c r="C99" s="7">
        <v>1</v>
      </c>
      <c r="D99" s="7">
        <v>0</v>
      </c>
      <c r="E99" s="7">
        <v>0</v>
      </c>
      <c r="F99" s="7">
        <v>9</v>
      </c>
      <c r="G99" s="7">
        <v>7</v>
      </c>
      <c r="H99" s="7"/>
      <c r="I99" s="8">
        <v>3</v>
      </c>
      <c r="K99" s="150">
        <f>RANK(J119,J:J,0)</f>
        <v>7</v>
      </c>
      <c r="O99" s="69">
        <f t="shared" si="1"/>
        <v>16</v>
      </c>
      <c r="P99" s="69">
        <f t="shared" si="2"/>
        <v>2</v>
      </c>
    </row>
    <row r="100" spans="1:16" s="69" customFormat="1" ht="12.75" customHeight="1" x14ac:dyDescent="0.25">
      <c r="A100" s="148"/>
      <c r="B100" s="9" t="s">
        <v>15</v>
      </c>
      <c r="C100" s="9">
        <v>1</v>
      </c>
      <c r="D100" s="9">
        <v>0</v>
      </c>
      <c r="E100" s="9">
        <v>0</v>
      </c>
      <c r="F100" s="9">
        <v>7</v>
      </c>
      <c r="G100" s="9">
        <v>6</v>
      </c>
      <c r="H100" s="9"/>
      <c r="I100" s="10">
        <v>3</v>
      </c>
      <c r="K100" s="151"/>
      <c r="O100" s="69">
        <f t="shared" si="1"/>
        <v>13</v>
      </c>
      <c r="P100" s="69">
        <f t="shared" si="2"/>
        <v>1</v>
      </c>
    </row>
    <row r="101" spans="1:16" s="69" customFormat="1" ht="12.75" customHeight="1" x14ac:dyDescent="0.25">
      <c r="A101" s="148"/>
      <c r="B101" s="11" t="s">
        <v>17</v>
      </c>
      <c r="C101" s="11">
        <v>1</v>
      </c>
      <c r="D101" s="11">
        <v>0</v>
      </c>
      <c r="E101" s="11">
        <v>0</v>
      </c>
      <c r="F101" s="11">
        <v>6</v>
      </c>
      <c r="G101" s="11">
        <v>5</v>
      </c>
      <c r="H101" s="11"/>
      <c r="I101" s="12">
        <v>3</v>
      </c>
      <c r="K101" s="151"/>
      <c r="O101" s="69">
        <f t="shared" si="1"/>
        <v>11</v>
      </c>
      <c r="P101" s="69">
        <f t="shared" si="2"/>
        <v>1</v>
      </c>
    </row>
    <row r="102" spans="1:16" s="69" customFormat="1" ht="12.75" customHeight="1" x14ac:dyDescent="0.25">
      <c r="A102" s="148"/>
      <c r="B102" s="11" t="s">
        <v>19</v>
      </c>
      <c r="C102" s="11">
        <v>0</v>
      </c>
      <c r="D102" s="11">
        <v>0</v>
      </c>
      <c r="E102" s="11">
        <v>1</v>
      </c>
      <c r="F102" s="11">
        <v>5</v>
      </c>
      <c r="G102" s="11">
        <v>6</v>
      </c>
      <c r="H102" s="11"/>
      <c r="I102" s="12">
        <v>0</v>
      </c>
      <c r="K102" s="151"/>
      <c r="O102" s="69">
        <f t="shared" si="1"/>
        <v>11</v>
      </c>
      <c r="P102" s="69">
        <f t="shared" si="2"/>
        <v>-1</v>
      </c>
    </row>
    <row r="103" spans="1:16" s="69" customFormat="1" ht="12.75" customHeight="1" x14ac:dyDescent="0.25">
      <c r="A103" s="148"/>
      <c r="B103" s="11" t="s">
        <v>21</v>
      </c>
      <c r="C103" s="11">
        <v>0</v>
      </c>
      <c r="D103" s="11">
        <v>0</v>
      </c>
      <c r="E103" s="11">
        <v>1</v>
      </c>
      <c r="F103" s="11">
        <v>0</v>
      </c>
      <c r="G103" s="11">
        <v>8</v>
      </c>
      <c r="H103" s="11"/>
      <c r="I103" s="12">
        <v>0</v>
      </c>
      <c r="K103" s="151"/>
      <c r="O103" s="69">
        <f t="shared" si="1"/>
        <v>8</v>
      </c>
      <c r="P103" s="69">
        <f t="shared" si="2"/>
        <v>-8</v>
      </c>
    </row>
    <row r="104" spans="1:16" s="69" customFormat="1" ht="12.75" customHeight="1" x14ac:dyDescent="0.25">
      <c r="A104" s="148"/>
      <c r="B104" s="11" t="s">
        <v>23</v>
      </c>
      <c r="C104" s="11">
        <v>1</v>
      </c>
      <c r="D104" s="11">
        <v>0</v>
      </c>
      <c r="E104" s="11">
        <v>0</v>
      </c>
      <c r="F104" s="11">
        <v>8</v>
      </c>
      <c r="G104" s="11">
        <v>5</v>
      </c>
      <c r="H104" s="11"/>
      <c r="I104" s="12">
        <v>3</v>
      </c>
      <c r="K104" s="151"/>
      <c r="O104" s="69">
        <f t="shared" si="1"/>
        <v>13</v>
      </c>
      <c r="P104" s="69">
        <f t="shared" si="2"/>
        <v>3</v>
      </c>
    </row>
    <row r="105" spans="1:16" s="69" customFormat="1" ht="12.75" customHeight="1" x14ac:dyDescent="0.25">
      <c r="A105" s="148"/>
      <c r="B105" s="11" t="s">
        <v>24</v>
      </c>
      <c r="C105" s="11">
        <v>1</v>
      </c>
      <c r="D105" s="11">
        <v>0</v>
      </c>
      <c r="E105" s="11">
        <v>0</v>
      </c>
      <c r="F105" s="11">
        <v>8</v>
      </c>
      <c r="G105" s="11">
        <v>6</v>
      </c>
      <c r="H105" s="11"/>
      <c r="I105" s="12">
        <v>3</v>
      </c>
      <c r="K105" s="151"/>
      <c r="O105" s="69">
        <f t="shared" si="1"/>
        <v>14</v>
      </c>
      <c r="P105" s="69">
        <f t="shared" si="2"/>
        <v>2</v>
      </c>
    </row>
    <row r="106" spans="1:16" s="69" customFormat="1" ht="12.75" customHeight="1" x14ac:dyDescent="0.25">
      <c r="A106" s="148"/>
      <c r="B106" s="11" t="s">
        <v>26</v>
      </c>
      <c r="C106" s="11">
        <v>0</v>
      </c>
      <c r="D106" s="11">
        <v>1</v>
      </c>
      <c r="E106" s="11">
        <v>0</v>
      </c>
      <c r="F106" s="11">
        <v>8</v>
      </c>
      <c r="G106" s="11">
        <v>8</v>
      </c>
      <c r="H106" s="11"/>
      <c r="I106" s="12">
        <v>1</v>
      </c>
      <c r="K106" s="151"/>
      <c r="O106" s="69">
        <f t="shared" si="1"/>
        <v>16</v>
      </c>
      <c r="P106" s="69">
        <f t="shared" si="2"/>
        <v>0</v>
      </c>
    </row>
    <row r="107" spans="1:16" s="69" customFormat="1" ht="12.75" customHeight="1" x14ac:dyDescent="0.25">
      <c r="A107" s="148"/>
      <c r="B107" s="11" t="s">
        <v>28</v>
      </c>
      <c r="C107" s="11">
        <v>0</v>
      </c>
      <c r="D107" s="11">
        <v>1</v>
      </c>
      <c r="E107" s="11">
        <v>0</v>
      </c>
      <c r="F107" s="11">
        <v>7</v>
      </c>
      <c r="G107" s="11">
        <v>7</v>
      </c>
      <c r="H107" s="11"/>
      <c r="I107" s="12">
        <v>1</v>
      </c>
      <c r="K107" s="151"/>
      <c r="O107" s="69">
        <f t="shared" si="1"/>
        <v>14</v>
      </c>
      <c r="P107" s="69">
        <f t="shared" si="2"/>
        <v>0</v>
      </c>
    </row>
    <row r="108" spans="1:16" s="69" customFormat="1" ht="12.75" customHeight="1" x14ac:dyDescent="0.25">
      <c r="A108" s="148"/>
      <c r="B108" s="11" t="s">
        <v>30</v>
      </c>
      <c r="C108" s="11">
        <v>0</v>
      </c>
      <c r="D108" s="11">
        <v>0</v>
      </c>
      <c r="E108" s="11">
        <v>1</v>
      </c>
      <c r="F108" s="11">
        <v>6</v>
      </c>
      <c r="G108" s="11">
        <v>7</v>
      </c>
      <c r="H108" s="11"/>
      <c r="I108" s="12">
        <v>0</v>
      </c>
      <c r="K108" s="151"/>
      <c r="O108" s="69">
        <f t="shared" si="1"/>
        <v>13</v>
      </c>
      <c r="P108" s="69">
        <f t="shared" si="2"/>
        <v>-1</v>
      </c>
    </row>
    <row r="109" spans="1:16" s="69" customFormat="1" ht="12.75" customHeight="1" x14ac:dyDescent="0.25">
      <c r="A109" s="148"/>
      <c r="B109" s="11" t="s">
        <v>32</v>
      </c>
      <c r="C109" s="11">
        <v>0</v>
      </c>
      <c r="D109" s="11">
        <v>1</v>
      </c>
      <c r="E109" s="11">
        <v>0</v>
      </c>
      <c r="F109" s="11">
        <v>7</v>
      </c>
      <c r="G109" s="11">
        <v>7</v>
      </c>
      <c r="H109" s="11"/>
      <c r="I109" s="12">
        <v>1</v>
      </c>
      <c r="K109" s="151"/>
      <c r="O109" s="69">
        <f t="shared" si="1"/>
        <v>14</v>
      </c>
      <c r="P109" s="69">
        <f t="shared" si="2"/>
        <v>0</v>
      </c>
    </row>
    <row r="110" spans="1:16" s="69" customFormat="1" ht="12.75" customHeight="1" x14ac:dyDescent="0.25">
      <c r="A110" s="148"/>
      <c r="B110" s="11" t="s">
        <v>34</v>
      </c>
      <c r="C110" s="11">
        <v>0</v>
      </c>
      <c r="D110" s="11">
        <v>0</v>
      </c>
      <c r="E110" s="11">
        <v>1</v>
      </c>
      <c r="F110" s="11">
        <v>4</v>
      </c>
      <c r="G110" s="11">
        <v>7</v>
      </c>
      <c r="H110" s="11"/>
      <c r="I110" s="12">
        <v>0</v>
      </c>
      <c r="K110" s="151"/>
      <c r="O110" s="69">
        <f t="shared" si="1"/>
        <v>11</v>
      </c>
      <c r="P110" s="69">
        <f t="shared" si="2"/>
        <v>-3</v>
      </c>
    </row>
    <row r="111" spans="1:16" s="69" customFormat="1" ht="12.75" customHeight="1" x14ac:dyDescent="0.25">
      <c r="A111" s="148"/>
      <c r="B111" s="11" t="s">
        <v>36</v>
      </c>
      <c r="C111" s="11">
        <v>0</v>
      </c>
      <c r="D111" s="11">
        <v>1</v>
      </c>
      <c r="E111" s="11">
        <v>0</v>
      </c>
      <c r="F111" s="11">
        <v>8</v>
      </c>
      <c r="G111" s="11">
        <v>8</v>
      </c>
      <c r="H111" s="11"/>
      <c r="I111" s="12">
        <v>1</v>
      </c>
      <c r="K111" s="151"/>
      <c r="O111" s="69">
        <f t="shared" si="1"/>
        <v>16</v>
      </c>
      <c r="P111" s="69">
        <f t="shared" si="2"/>
        <v>0</v>
      </c>
    </row>
    <row r="112" spans="1:16" s="69" customFormat="1" ht="12.75" customHeight="1" x14ac:dyDescent="0.25">
      <c r="A112" s="148"/>
      <c r="B112" s="11" t="s">
        <v>38</v>
      </c>
      <c r="C112" s="11">
        <v>0</v>
      </c>
      <c r="D112" s="11">
        <v>0</v>
      </c>
      <c r="E112" s="11">
        <v>1</v>
      </c>
      <c r="F112" s="11">
        <v>5</v>
      </c>
      <c r="G112" s="11">
        <v>8</v>
      </c>
      <c r="H112" s="11"/>
      <c r="I112" s="12">
        <v>0</v>
      </c>
      <c r="K112" s="151"/>
      <c r="O112" s="69">
        <f t="shared" si="1"/>
        <v>13</v>
      </c>
      <c r="P112" s="69">
        <f t="shared" si="2"/>
        <v>-3</v>
      </c>
    </row>
    <row r="113" spans="1:16" s="69" customFormat="1" ht="12.75" customHeight="1" x14ac:dyDescent="0.25">
      <c r="A113" s="148"/>
      <c r="B113" s="11" t="s">
        <v>40</v>
      </c>
      <c r="C113" s="11">
        <v>0</v>
      </c>
      <c r="D113" s="11">
        <v>0</v>
      </c>
      <c r="E113" s="11">
        <v>1</v>
      </c>
      <c r="F113" s="11">
        <v>6</v>
      </c>
      <c r="G113" s="11">
        <v>8</v>
      </c>
      <c r="H113" s="11"/>
      <c r="I113" s="12">
        <v>0</v>
      </c>
      <c r="K113" s="151"/>
      <c r="O113" s="69">
        <f t="shared" si="1"/>
        <v>14</v>
      </c>
      <c r="P113" s="69">
        <f t="shared" si="2"/>
        <v>-2</v>
      </c>
    </row>
    <row r="114" spans="1:16" s="69" customFormat="1" ht="12.75" customHeight="1" x14ac:dyDescent="0.25">
      <c r="A114" s="148"/>
      <c r="B114" s="11" t="s">
        <v>71</v>
      </c>
      <c r="C114" s="11">
        <v>1</v>
      </c>
      <c r="D114" s="11">
        <v>0</v>
      </c>
      <c r="E114" s="11">
        <v>0</v>
      </c>
      <c r="F114" s="11">
        <v>9</v>
      </c>
      <c r="G114" s="11">
        <v>7</v>
      </c>
      <c r="H114" s="11"/>
      <c r="I114" s="12">
        <v>3</v>
      </c>
      <c r="K114" s="151"/>
      <c r="O114" s="69">
        <f t="shared" si="1"/>
        <v>16</v>
      </c>
      <c r="P114" s="69">
        <f t="shared" si="2"/>
        <v>2</v>
      </c>
    </row>
    <row r="115" spans="1:16" s="69" customFormat="1" ht="12.75" customHeight="1" x14ac:dyDescent="0.25">
      <c r="A115" s="148"/>
      <c r="B115" s="11" t="s">
        <v>74</v>
      </c>
      <c r="C115" s="11">
        <v>0</v>
      </c>
      <c r="D115" s="11">
        <v>0</v>
      </c>
      <c r="E115" s="11">
        <v>1</v>
      </c>
      <c r="F115" s="11">
        <v>4</v>
      </c>
      <c r="G115" s="11">
        <v>8</v>
      </c>
      <c r="H115" s="11"/>
      <c r="I115" s="12">
        <v>0</v>
      </c>
      <c r="K115" s="151"/>
      <c r="O115" s="69">
        <f t="shared" si="1"/>
        <v>12</v>
      </c>
      <c r="P115" s="69">
        <f t="shared" si="2"/>
        <v>-4</v>
      </c>
    </row>
    <row r="116" spans="1:16" s="69" customFormat="1" ht="12.75" customHeight="1" x14ac:dyDescent="0.25">
      <c r="A116" s="148"/>
      <c r="B116" s="11" t="s">
        <v>75</v>
      </c>
      <c r="C116" s="11">
        <v>0</v>
      </c>
      <c r="D116" s="11">
        <v>0</v>
      </c>
      <c r="E116" s="11">
        <v>1</v>
      </c>
      <c r="F116" s="11">
        <v>5</v>
      </c>
      <c r="G116" s="11">
        <v>6</v>
      </c>
      <c r="H116" s="11"/>
      <c r="I116" s="12">
        <v>0</v>
      </c>
      <c r="K116" s="151"/>
      <c r="O116" s="69">
        <f t="shared" si="1"/>
        <v>11</v>
      </c>
      <c r="P116" s="69">
        <f t="shared" si="2"/>
        <v>-1</v>
      </c>
    </row>
    <row r="117" spans="1:16" s="69" customFormat="1" ht="12.75" customHeight="1" x14ac:dyDescent="0.25">
      <c r="A117" s="148"/>
      <c r="B117" s="11" t="s">
        <v>77</v>
      </c>
      <c r="C117" s="11">
        <v>0</v>
      </c>
      <c r="D117" s="11">
        <v>1</v>
      </c>
      <c r="E117" s="11">
        <v>0</v>
      </c>
      <c r="F117" s="11">
        <v>6</v>
      </c>
      <c r="G117" s="11">
        <v>6</v>
      </c>
      <c r="H117" s="11"/>
      <c r="I117" s="12">
        <v>1</v>
      </c>
      <c r="K117" s="151"/>
      <c r="O117" s="69">
        <f t="shared" si="1"/>
        <v>12</v>
      </c>
      <c r="P117" s="69">
        <f t="shared" si="2"/>
        <v>0</v>
      </c>
    </row>
    <row r="118" spans="1:16" s="69" customFormat="1" ht="12.75" customHeight="1" x14ac:dyDescent="0.25">
      <c r="A118" s="148"/>
      <c r="B118" s="11" t="s">
        <v>79</v>
      </c>
      <c r="C118" s="11">
        <v>1</v>
      </c>
      <c r="D118" s="11">
        <v>0</v>
      </c>
      <c r="E118" s="11">
        <v>0</v>
      </c>
      <c r="F118" s="11">
        <v>6</v>
      </c>
      <c r="G118" s="11">
        <v>5</v>
      </c>
      <c r="H118" s="11"/>
      <c r="I118" s="12">
        <v>3</v>
      </c>
      <c r="K118" s="151"/>
      <c r="O118" s="69">
        <f t="shared" si="1"/>
        <v>11</v>
      </c>
      <c r="P118" s="69">
        <f t="shared" si="2"/>
        <v>1</v>
      </c>
    </row>
    <row r="119" spans="1:16" s="69" customFormat="1" ht="12.75" customHeight="1" thickBot="1" x14ac:dyDescent="0.3">
      <c r="A119" s="149"/>
      <c r="B119" s="17" t="s">
        <v>39</v>
      </c>
      <c r="C119" s="17">
        <f>SUM(C99:C118)</f>
        <v>7</v>
      </c>
      <c r="D119" s="17">
        <f>SUM(D99:D118)</f>
        <v>5</v>
      </c>
      <c r="E119" s="17">
        <f>SUM(E99:E118)</f>
        <v>8</v>
      </c>
      <c r="F119" s="17">
        <f>SUM(F99:F118)</f>
        <v>124</v>
      </c>
      <c r="G119" s="17">
        <f>SUM(G99:G118)</f>
        <v>135</v>
      </c>
      <c r="H119" s="17">
        <f>SUM(F119-G119)</f>
        <v>-11</v>
      </c>
      <c r="I119" s="26">
        <f>SUM(I99:I118)</f>
        <v>26</v>
      </c>
      <c r="J119" s="18">
        <f>I119</f>
        <v>26</v>
      </c>
      <c r="K119" s="152"/>
      <c r="M119" s="69">
        <f>SUM(F119:G119)</f>
        <v>259</v>
      </c>
      <c r="N119" s="69">
        <f>SUM(I119)</f>
        <v>26</v>
      </c>
    </row>
    <row r="120" spans="1:16" s="69" customFormat="1" ht="12.75" customHeight="1" thickBot="1" x14ac:dyDescent="0.3">
      <c r="A120" s="197"/>
      <c r="B120" s="197"/>
      <c r="C120" s="197"/>
      <c r="D120" s="197"/>
      <c r="E120" s="197"/>
      <c r="F120" s="197"/>
      <c r="G120" s="197"/>
      <c r="H120" s="197"/>
      <c r="I120" s="197"/>
    </row>
    <row r="121" spans="1:16" s="69" customFormat="1" ht="12.75" customHeight="1" x14ac:dyDescent="0.25">
      <c r="A121" s="147" t="s">
        <v>29</v>
      </c>
      <c r="B121" s="7" t="s">
        <v>13</v>
      </c>
      <c r="C121" s="7">
        <v>0</v>
      </c>
      <c r="D121" s="7">
        <v>1</v>
      </c>
      <c r="E121" s="7">
        <v>0</v>
      </c>
      <c r="F121" s="7">
        <v>8</v>
      </c>
      <c r="G121" s="7">
        <v>8</v>
      </c>
      <c r="H121" s="7"/>
      <c r="I121" s="8">
        <v>1</v>
      </c>
      <c r="K121" s="150">
        <f>RANK(J141,J:J,0)</f>
        <v>4</v>
      </c>
      <c r="O121" s="69">
        <f t="shared" si="1"/>
        <v>16</v>
      </c>
      <c r="P121" s="69">
        <f t="shared" si="2"/>
        <v>0</v>
      </c>
    </row>
    <row r="122" spans="1:16" s="69" customFormat="1" ht="12.75" customHeight="1" x14ac:dyDescent="0.25">
      <c r="A122" s="148"/>
      <c r="B122" s="9" t="s">
        <v>15</v>
      </c>
      <c r="C122" s="9">
        <v>1</v>
      </c>
      <c r="D122" s="9">
        <v>0</v>
      </c>
      <c r="E122" s="9">
        <v>0</v>
      </c>
      <c r="F122" s="9">
        <v>6</v>
      </c>
      <c r="G122" s="9">
        <v>4</v>
      </c>
      <c r="H122" s="9"/>
      <c r="I122" s="10">
        <v>3</v>
      </c>
      <c r="K122" s="151"/>
      <c r="O122" s="69">
        <f t="shared" si="1"/>
        <v>10</v>
      </c>
      <c r="P122" s="69">
        <f t="shared" si="2"/>
        <v>2</v>
      </c>
    </row>
    <row r="123" spans="1:16" s="69" customFormat="1" ht="12.75" customHeight="1" x14ac:dyDescent="0.25">
      <c r="A123" s="148"/>
      <c r="B123" s="11" t="s">
        <v>17</v>
      </c>
      <c r="C123" s="11">
        <v>1</v>
      </c>
      <c r="D123" s="11">
        <v>0</v>
      </c>
      <c r="E123" s="11">
        <v>0</v>
      </c>
      <c r="F123" s="11">
        <v>9</v>
      </c>
      <c r="G123" s="11">
        <v>6</v>
      </c>
      <c r="H123" s="11"/>
      <c r="I123" s="12">
        <v>3</v>
      </c>
      <c r="K123" s="151"/>
      <c r="O123" s="69">
        <f t="shared" si="1"/>
        <v>15</v>
      </c>
      <c r="P123" s="69">
        <f t="shared" si="2"/>
        <v>3</v>
      </c>
    </row>
    <row r="124" spans="1:16" s="69" customFormat="1" ht="12.75" customHeight="1" x14ac:dyDescent="0.25">
      <c r="A124" s="148"/>
      <c r="B124" s="11" t="s">
        <v>19</v>
      </c>
      <c r="C124" s="11">
        <v>0</v>
      </c>
      <c r="D124" s="11">
        <v>0</v>
      </c>
      <c r="E124" s="11">
        <v>1</v>
      </c>
      <c r="F124" s="11">
        <v>5</v>
      </c>
      <c r="G124" s="11">
        <v>7</v>
      </c>
      <c r="H124" s="11"/>
      <c r="I124" s="12">
        <v>0</v>
      </c>
      <c r="K124" s="151"/>
      <c r="O124" s="69">
        <f t="shared" si="1"/>
        <v>12</v>
      </c>
      <c r="P124" s="69">
        <f t="shared" si="2"/>
        <v>-2</v>
      </c>
    </row>
    <row r="125" spans="1:16" s="69" customFormat="1" ht="12.75" customHeight="1" x14ac:dyDescent="0.25">
      <c r="A125" s="148"/>
      <c r="B125" s="11" t="s">
        <v>21</v>
      </c>
      <c r="C125" s="11">
        <v>0</v>
      </c>
      <c r="D125" s="11">
        <v>1</v>
      </c>
      <c r="E125" s="11">
        <v>0</v>
      </c>
      <c r="F125" s="11">
        <v>8</v>
      </c>
      <c r="G125" s="11">
        <v>8</v>
      </c>
      <c r="H125" s="11"/>
      <c r="I125" s="12">
        <v>1</v>
      </c>
      <c r="K125" s="151"/>
      <c r="O125" s="69">
        <f t="shared" si="1"/>
        <v>16</v>
      </c>
      <c r="P125" s="69">
        <f t="shared" si="2"/>
        <v>0</v>
      </c>
    </row>
    <row r="126" spans="1:16" s="69" customFormat="1" ht="12.75" customHeight="1" x14ac:dyDescent="0.25">
      <c r="A126" s="148"/>
      <c r="B126" s="11" t="s">
        <v>23</v>
      </c>
      <c r="C126" s="11">
        <v>0</v>
      </c>
      <c r="D126" s="11">
        <v>0</v>
      </c>
      <c r="E126" s="11">
        <v>1</v>
      </c>
      <c r="F126" s="11">
        <v>7</v>
      </c>
      <c r="G126" s="11">
        <v>8</v>
      </c>
      <c r="H126" s="11"/>
      <c r="I126" s="12">
        <v>0</v>
      </c>
      <c r="K126" s="151"/>
      <c r="O126" s="69">
        <f t="shared" si="1"/>
        <v>15</v>
      </c>
      <c r="P126" s="69">
        <f t="shared" si="2"/>
        <v>-1</v>
      </c>
    </row>
    <row r="127" spans="1:16" s="69" customFormat="1" ht="12.75" customHeight="1" x14ac:dyDescent="0.25">
      <c r="A127" s="148"/>
      <c r="B127" s="11" t="s">
        <v>24</v>
      </c>
      <c r="C127" s="11">
        <v>0</v>
      </c>
      <c r="D127" s="11">
        <v>0</v>
      </c>
      <c r="E127" s="11">
        <v>1</v>
      </c>
      <c r="F127" s="11">
        <v>6</v>
      </c>
      <c r="G127" s="11">
        <v>8</v>
      </c>
      <c r="H127" s="11"/>
      <c r="I127" s="12">
        <v>0</v>
      </c>
      <c r="K127" s="151"/>
      <c r="O127" s="69">
        <f t="shared" si="1"/>
        <v>14</v>
      </c>
      <c r="P127" s="69">
        <f t="shared" si="2"/>
        <v>-2</v>
      </c>
    </row>
    <row r="128" spans="1:16" s="69" customFormat="1" ht="12.75" customHeight="1" x14ac:dyDescent="0.25">
      <c r="A128" s="148"/>
      <c r="B128" s="11" t="s">
        <v>26</v>
      </c>
      <c r="C128" s="11">
        <v>1</v>
      </c>
      <c r="D128" s="11">
        <v>0</v>
      </c>
      <c r="E128" s="11">
        <v>0</v>
      </c>
      <c r="F128" s="11">
        <v>9</v>
      </c>
      <c r="G128" s="11">
        <v>5</v>
      </c>
      <c r="H128" s="11"/>
      <c r="I128" s="12">
        <v>3</v>
      </c>
      <c r="K128" s="151"/>
      <c r="O128" s="69">
        <f t="shared" si="1"/>
        <v>14</v>
      </c>
      <c r="P128" s="69">
        <f t="shared" si="2"/>
        <v>4</v>
      </c>
    </row>
    <row r="129" spans="1:16" s="69" customFormat="1" ht="12.75" customHeight="1" x14ac:dyDescent="0.25">
      <c r="A129" s="148"/>
      <c r="B129" s="11" t="s">
        <v>28</v>
      </c>
      <c r="C129" s="11">
        <v>1</v>
      </c>
      <c r="D129" s="11">
        <v>0</v>
      </c>
      <c r="E129" s="11">
        <v>0</v>
      </c>
      <c r="F129" s="11">
        <v>7</v>
      </c>
      <c r="G129" s="11">
        <v>6</v>
      </c>
      <c r="H129" s="11"/>
      <c r="I129" s="12">
        <v>3</v>
      </c>
      <c r="K129" s="151"/>
      <c r="O129" s="69">
        <f t="shared" si="1"/>
        <v>13</v>
      </c>
      <c r="P129" s="69">
        <f t="shared" si="2"/>
        <v>1</v>
      </c>
    </row>
    <row r="130" spans="1:16" s="69" customFormat="1" ht="12.75" customHeight="1" x14ac:dyDescent="0.25">
      <c r="A130" s="148"/>
      <c r="B130" s="11" t="s">
        <v>30</v>
      </c>
      <c r="C130" s="11">
        <v>0</v>
      </c>
      <c r="D130" s="11">
        <v>0</v>
      </c>
      <c r="E130" s="11">
        <v>1</v>
      </c>
      <c r="F130" s="11">
        <v>4</v>
      </c>
      <c r="G130" s="11">
        <v>8</v>
      </c>
      <c r="H130" s="11"/>
      <c r="I130" s="12">
        <v>0</v>
      </c>
      <c r="K130" s="151"/>
      <c r="O130" s="69">
        <f t="shared" si="1"/>
        <v>12</v>
      </c>
      <c r="P130" s="69">
        <f t="shared" si="2"/>
        <v>-4</v>
      </c>
    </row>
    <row r="131" spans="1:16" s="69" customFormat="1" ht="12.75" customHeight="1" x14ac:dyDescent="0.25">
      <c r="A131" s="148"/>
      <c r="B131" s="11" t="s">
        <v>32</v>
      </c>
      <c r="C131" s="11">
        <v>0</v>
      </c>
      <c r="D131" s="11">
        <v>1</v>
      </c>
      <c r="E131" s="11">
        <v>0</v>
      </c>
      <c r="F131" s="11">
        <v>7</v>
      </c>
      <c r="G131" s="11">
        <v>7</v>
      </c>
      <c r="H131" s="11"/>
      <c r="I131" s="12">
        <v>1</v>
      </c>
      <c r="K131" s="151"/>
      <c r="O131" s="69">
        <f t="shared" si="1"/>
        <v>14</v>
      </c>
      <c r="P131" s="69">
        <f t="shared" si="2"/>
        <v>0</v>
      </c>
    </row>
    <row r="132" spans="1:16" s="69" customFormat="1" ht="12.75" customHeight="1" x14ac:dyDescent="0.25">
      <c r="A132" s="148"/>
      <c r="B132" s="11" t="s">
        <v>34</v>
      </c>
      <c r="C132" s="11">
        <v>0</v>
      </c>
      <c r="D132" s="11">
        <v>1</v>
      </c>
      <c r="E132" s="11">
        <v>0</v>
      </c>
      <c r="F132" s="11">
        <v>7</v>
      </c>
      <c r="G132" s="11">
        <v>7</v>
      </c>
      <c r="H132" s="11"/>
      <c r="I132" s="12">
        <v>1</v>
      </c>
      <c r="K132" s="151"/>
      <c r="O132" s="69">
        <f t="shared" si="1"/>
        <v>14</v>
      </c>
      <c r="P132" s="69">
        <f t="shared" si="2"/>
        <v>0</v>
      </c>
    </row>
    <row r="133" spans="1:16" s="69" customFormat="1" ht="12.75" customHeight="1" x14ac:dyDescent="0.25">
      <c r="A133" s="148"/>
      <c r="B133" s="11" t="s">
        <v>36</v>
      </c>
      <c r="C133" s="11">
        <v>1</v>
      </c>
      <c r="D133" s="11">
        <v>0</v>
      </c>
      <c r="E133" s="11">
        <v>0</v>
      </c>
      <c r="F133" s="11">
        <v>16</v>
      </c>
      <c r="G133" s="11">
        <v>6</v>
      </c>
      <c r="H133" s="11"/>
      <c r="I133" s="12">
        <v>3</v>
      </c>
      <c r="K133" s="151"/>
      <c r="O133" s="69">
        <f t="shared" si="1"/>
        <v>22</v>
      </c>
      <c r="P133" s="69">
        <f t="shared" si="2"/>
        <v>10</v>
      </c>
    </row>
    <row r="134" spans="1:16" s="69" customFormat="1" ht="12.75" customHeight="1" x14ac:dyDescent="0.25">
      <c r="A134" s="148"/>
      <c r="B134" s="11" t="s">
        <v>38</v>
      </c>
      <c r="C134" s="11">
        <v>0</v>
      </c>
      <c r="D134" s="11">
        <v>1</v>
      </c>
      <c r="E134" s="11">
        <v>0</v>
      </c>
      <c r="F134" s="11">
        <v>6</v>
      </c>
      <c r="G134" s="11">
        <v>6</v>
      </c>
      <c r="H134" s="11"/>
      <c r="I134" s="12">
        <v>1</v>
      </c>
      <c r="K134" s="151"/>
      <c r="O134" s="69">
        <f t="shared" si="1"/>
        <v>12</v>
      </c>
      <c r="P134" s="69">
        <f t="shared" si="2"/>
        <v>0</v>
      </c>
    </row>
    <row r="135" spans="1:16" s="69" customFormat="1" ht="12.75" customHeight="1" x14ac:dyDescent="0.25">
      <c r="A135" s="148"/>
      <c r="B135" s="11" t="s">
        <v>40</v>
      </c>
      <c r="C135" s="11">
        <v>1</v>
      </c>
      <c r="D135" s="11">
        <v>0</v>
      </c>
      <c r="E135" s="11">
        <v>0</v>
      </c>
      <c r="F135" s="11">
        <v>5</v>
      </c>
      <c r="G135" s="11">
        <v>4</v>
      </c>
      <c r="H135" s="11"/>
      <c r="I135" s="12">
        <v>3</v>
      </c>
      <c r="K135" s="151"/>
      <c r="O135" s="69">
        <f t="shared" si="1"/>
        <v>9</v>
      </c>
      <c r="P135" s="69">
        <f t="shared" si="2"/>
        <v>1</v>
      </c>
    </row>
    <row r="136" spans="1:16" s="69" customFormat="1" ht="12.75" customHeight="1" x14ac:dyDescent="0.25">
      <c r="A136" s="148"/>
      <c r="B136" s="11" t="s">
        <v>71</v>
      </c>
      <c r="C136" s="11">
        <v>0</v>
      </c>
      <c r="D136" s="11">
        <v>0</v>
      </c>
      <c r="E136" s="11">
        <v>1</v>
      </c>
      <c r="F136" s="11">
        <v>7</v>
      </c>
      <c r="G136" s="11">
        <v>8</v>
      </c>
      <c r="H136" s="11"/>
      <c r="I136" s="12">
        <v>0</v>
      </c>
      <c r="K136" s="151"/>
      <c r="O136" s="69">
        <f t="shared" si="1"/>
        <v>15</v>
      </c>
      <c r="P136" s="69">
        <f t="shared" si="2"/>
        <v>-1</v>
      </c>
    </row>
    <row r="137" spans="1:16" s="69" customFormat="1" ht="12.75" customHeight="1" x14ac:dyDescent="0.25">
      <c r="A137" s="148"/>
      <c r="B137" s="11" t="s">
        <v>74</v>
      </c>
      <c r="C137" s="11">
        <v>1</v>
      </c>
      <c r="D137" s="11">
        <v>0</v>
      </c>
      <c r="E137" s="11">
        <v>0</v>
      </c>
      <c r="F137" s="11">
        <v>12</v>
      </c>
      <c r="G137" s="11">
        <v>8</v>
      </c>
      <c r="H137" s="11"/>
      <c r="I137" s="12">
        <v>3</v>
      </c>
      <c r="K137" s="151"/>
      <c r="O137" s="69">
        <f t="shared" si="1"/>
        <v>20</v>
      </c>
      <c r="P137" s="69">
        <f t="shared" si="2"/>
        <v>4</v>
      </c>
    </row>
    <row r="138" spans="1:16" s="69" customFormat="1" ht="12.75" customHeight="1" x14ac:dyDescent="0.25">
      <c r="A138" s="148"/>
      <c r="B138" s="11" t="s">
        <v>75</v>
      </c>
      <c r="C138" s="11">
        <v>1</v>
      </c>
      <c r="D138" s="11">
        <v>0</v>
      </c>
      <c r="E138" s="11">
        <v>0</v>
      </c>
      <c r="F138" s="11">
        <v>6</v>
      </c>
      <c r="G138" s="11">
        <v>3</v>
      </c>
      <c r="H138" s="11"/>
      <c r="I138" s="12">
        <v>3</v>
      </c>
      <c r="K138" s="151"/>
      <c r="O138" s="69">
        <f t="shared" si="1"/>
        <v>9</v>
      </c>
      <c r="P138" s="69">
        <f t="shared" si="2"/>
        <v>3</v>
      </c>
    </row>
    <row r="139" spans="1:16" s="69" customFormat="1" ht="12.75" customHeight="1" x14ac:dyDescent="0.25">
      <c r="A139" s="148"/>
      <c r="B139" s="11" t="s">
        <v>77</v>
      </c>
      <c r="C139" s="11">
        <v>0</v>
      </c>
      <c r="D139" s="11">
        <v>0</v>
      </c>
      <c r="E139" s="11">
        <v>1</v>
      </c>
      <c r="F139" s="11">
        <v>4</v>
      </c>
      <c r="G139" s="11">
        <v>5</v>
      </c>
      <c r="H139" s="11"/>
      <c r="I139" s="12">
        <v>0</v>
      </c>
      <c r="K139" s="151"/>
      <c r="O139" s="69">
        <f t="shared" si="1"/>
        <v>9</v>
      </c>
      <c r="P139" s="69">
        <f t="shared" si="2"/>
        <v>-1</v>
      </c>
    </row>
    <row r="140" spans="1:16" s="69" customFormat="1" ht="12.75" customHeight="1" x14ac:dyDescent="0.25">
      <c r="A140" s="148"/>
      <c r="B140" s="11" t="s">
        <v>79</v>
      </c>
      <c r="C140" s="11">
        <v>0</v>
      </c>
      <c r="D140" s="11">
        <v>0</v>
      </c>
      <c r="E140" s="11">
        <v>1</v>
      </c>
      <c r="F140" s="11">
        <v>3</v>
      </c>
      <c r="G140" s="11">
        <v>6</v>
      </c>
      <c r="H140" s="11"/>
      <c r="I140" s="12">
        <v>0</v>
      </c>
      <c r="K140" s="151"/>
      <c r="O140" s="69">
        <f t="shared" si="1"/>
        <v>9</v>
      </c>
      <c r="P140" s="69">
        <f t="shared" si="2"/>
        <v>-3</v>
      </c>
    </row>
    <row r="141" spans="1:16" s="69" customFormat="1" ht="12.75" customHeight="1" thickBot="1" x14ac:dyDescent="0.3">
      <c r="A141" s="149"/>
      <c r="B141" s="17" t="s">
        <v>39</v>
      </c>
      <c r="C141" s="17">
        <f>SUM(C121:C140)</f>
        <v>8</v>
      </c>
      <c r="D141" s="17">
        <f>SUM(D121:D140)</f>
        <v>5</v>
      </c>
      <c r="E141" s="17">
        <f>SUM(E121:E140)</f>
        <v>7</v>
      </c>
      <c r="F141" s="17">
        <f>SUM(F121:F140)</f>
        <v>142</v>
      </c>
      <c r="G141" s="17">
        <f>SUM(G121:G140)</f>
        <v>128</v>
      </c>
      <c r="H141" s="17">
        <f>SUM(F141-G141)</f>
        <v>14</v>
      </c>
      <c r="I141" s="26">
        <f>SUM(I121:I140)</f>
        <v>29</v>
      </c>
      <c r="J141" s="18">
        <f>I141</f>
        <v>29</v>
      </c>
      <c r="K141" s="152"/>
      <c r="M141" s="69">
        <f>SUM(F141:G141)</f>
        <v>270</v>
      </c>
      <c r="N141" s="69">
        <f>SUM(I141)</f>
        <v>29</v>
      </c>
    </row>
    <row r="142" spans="1:16" s="69" customFormat="1" ht="12.75" customHeight="1" thickBot="1" x14ac:dyDescent="0.3">
      <c r="A142" s="197"/>
      <c r="B142" s="197"/>
      <c r="C142" s="197"/>
      <c r="D142" s="197"/>
      <c r="E142" s="197"/>
      <c r="F142" s="197"/>
      <c r="G142" s="197"/>
      <c r="H142" s="197"/>
      <c r="I142" s="197"/>
    </row>
    <row r="143" spans="1:16" s="69" customFormat="1" ht="12.75" customHeight="1" x14ac:dyDescent="0.25">
      <c r="A143" s="147" t="s">
        <v>31</v>
      </c>
      <c r="B143" s="7" t="s">
        <v>13</v>
      </c>
      <c r="C143" s="7">
        <v>0</v>
      </c>
      <c r="D143" s="7">
        <v>1</v>
      </c>
      <c r="E143" s="7">
        <v>0</v>
      </c>
      <c r="F143" s="7">
        <v>5</v>
      </c>
      <c r="G143" s="7">
        <v>5</v>
      </c>
      <c r="H143" s="7"/>
      <c r="I143" s="8">
        <v>1</v>
      </c>
      <c r="K143" s="150">
        <f>RANK(J163,J:J,0)</f>
        <v>6</v>
      </c>
      <c r="O143" s="69">
        <f t="shared" si="1"/>
        <v>10</v>
      </c>
      <c r="P143" s="69">
        <f t="shared" si="2"/>
        <v>0</v>
      </c>
    </row>
    <row r="144" spans="1:16" s="69" customFormat="1" ht="12.75" customHeight="1" x14ac:dyDescent="0.25">
      <c r="A144" s="148"/>
      <c r="B144" s="9" t="s">
        <v>15</v>
      </c>
      <c r="C144" s="9">
        <v>1</v>
      </c>
      <c r="D144" s="9">
        <v>0</v>
      </c>
      <c r="E144" s="9">
        <v>0</v>
      </c>
      <c r="F144" s="9">
        <v>7</v>
      </c>
      <c r="G144" s="9">
        <v>6</v>
      </c>
      <c r="H144" s="9"/>
      <c r="I144" s="10">
        <v>3</v>
      </c>
      <c r="K144" s="151"/>
      <c r="O144" s="69">
        <f t="shared" si="1"/>
        <v>13</v>
      </c>
      <c r="P144" s="69">
        <f t="shared" si="2"/>
        <v>1</v>
      </c>
    </row>
    <row r="145" spans="1:16" s="69" customFormat="1" ht="12.75" customHeight="1" x14ac:dyDescent="0.25">
      <c r="A145" s="148"/>
      <c r="B145" s="11" t="s">
        <v>17</v>
      </c>
      <c r="C145" s="11">
        <v>1</v>
      </c>
      <c r="D145" s="11">
        <v>0</v>
      </c>
      <c r="E145" s="11">
        <v>0</v>
      </c>
      <c r="F145" s="11">
        <v>8</v>
      </c>
      <c r="G145" s="11">
        <v>7</v>
      </c>
      <c r="H145" s="11"/>
      <c r="I145" s="12">
        <v>3</v>
      </c>
      <c r="K145" s="151"/>
      <c r="O145" s="69">
        <f t="shared" si="1"/>
        <v>15</v>
      </c>
      <c r="P145" s="69">
        <f t="shared" si="2"/>
        <v>1</v>
      </c>
    </row>
    <row r="146" spans="1:16" s="69" customFormat="1" ht="12.75" customHeight="1" x14ac:dyDescent="0.25">
      <c r="A146" s="148"/>
      <c r="B146" s="11" t="s">
        <v>19</v>
      </c>
      <c r="C146" s="11">
        <v>0</v>
      </c>
      <c r="D146" s="11">
        <v>0</v>
      </c>
      <c r="E146" s="11">
        <v>1</v>
      </c>
      <c r="F146" s="11">
        <v>7</v>
      </c>
      <c r="G146" s="11">
        <v>9</v>
      </c>
      <c r="H146" s="11"/>
      <c r="I146" s="12">
        <v>0</v>
      </c>
      <c r="K146" s="151"/>
      <c r="O146" s="69">
        <f t="shared" si="1"/>
        <v>16</v>
      </c>
      <c r="P146" s="69">
        <f t="shared" si="2"/>
        <v>-2</v>
      </c>
    </row>
    <row r="147" spans="1:16" s="69" customFormat="1" ht="12.75" customHeight="1" x14ac:dyDescent="0.25">
      <c r="A147" s="148"/>
      <c r="B147" s="11" t="s">
        <v>21</v>
      </c>
      <c r="C147" s="11">
        <v>1</v>
      </c>
      <c r="D147" s="11">
        <v>0</v>
      </c>
      <c r="E147" s="11">
        <v>0</v>
      </c>
      <c r="F147" s="11">
        <v>8</v>
      </c>
      <c r="G147" s="11">
        <v>5</v>
      </c>
      <c r="H147" s="11"/>
      <c r="I147" s="12">
        <v>3</v>
      </c>
      <c r="K147" s="151"/>
      <c r="O147" s="69">
        <f t="shared" si="1"/>
        <v>13</v>
      </c>
      <c r="P147" s="69">
        <f t="shared" si="2"/>
        <v>3</v>
      </c>
    </row>
    <row r="148" spans="1:16" s="69" customFormat="1" ht="12.75" customHeight="1" x14ac:dyDescent="0.25">
      <c r="A148" s="148"/>
      <c r="B148" s="11" t="s">
        <v>23</v>
      </c>
      <c r="C148" s="11">
        <v>0</v>
      </c>
      <c r="D148" s="11">
        <v>1</v>
      </c>
      <c r="E148" s="11">
        <v>0</v>
      </c>
      <c r="F148" s="11">
        <v>8</v>
      </c>
      <c r="G148" s="11">
        <v>8</v>
      </c>
      <c r="H148" s="11"/>
      <c r="I148" s="12">
        <v>1</v>
      </c>
      <c r="K148" s="151"/>
      <c r="O148" s="69">
        <f t="shared" si="1"/>
        <v>16</v>
      </c>
      <c r="P148" s="69">
        <f t="shared" si="2"/>
        <v>0</v>
      </c>
    </row>
    <row r="149" spans="1:16" s="69" customFormat="1" ht="12.75" customHeight="1" x14ac:dyDescent="0.25">
      <c r="A149" s="148"/>
      <c r="B149" s="11" t="s">
        <v>24</v>
      </c>
      <c r="C149" s="11">
        <v>0</v>
      </c>
      <c r="D149" s="11">
        <v>1</v>
      </c>
      <c r="E149" s="11">
        <v>0</v>
      </c>
      <c r="F149" s="11">
        <v>7</v>
      </c>
      <c r="G149" s="11">
        <v>7</v>
      </c>
      <c r="H149" s="11"/>
      <c r="I149" s="12">
        <v>1</v>
      </c>
      <c r="K149" s="151"/>
      <c r="O149" s="69">
        <f t="shared" si="1"/>
        <v>14</v>
      </c>
      <c r="P149" s="69">
        <f t="shared" si="2"/>
        <v>0</v>
      </c>
    </row>
    <row r="150" spans="1:16" s="69" customFormat="1" ht="12.75" customHeight="1" x14ac:dyDescent="0.25">
      <c r="A150" s="148"/>
      <c r="B150" s="11" t="s">
        <v>26</v>
      </c>
      <c r="C150" s="11">
        <v>0</v>
      </c>
      <c r="D150" s="11">
        <v>1</v>
      </c>
      <c r="E150" s="11">
        <v>0</v>
      </c>
      <c r="F150" s="11">
        <v>8</v>
      </c>
      <c r="G150" s="11">
        <v>8</v>
      </c>
      <c r="H150" s="11"/>
      <c r="I150" s="12">
        <v>1</v>
      </c>
      <c r="K150" s="151"/>
      <c r="O150" s="69">
        <f t="shared" si="1"/>
        <v>16</v>
      </c>
      <c r="P150" s="69">
        <f t="shared" si="2"/>
        <v>0</v>
      </c>
    </row>
    <row r="151" spans="1:16" s="69" customFormat="1" ht="12.75" customHeight="1" x14ac:dyDescent="0.25">
      <c r="A151" s="148"/>
      <c r="B151" s="11" t="s">
        <v>28</v>
      </c>
      <c r="C151" s="11">
        <v>1</v>
      </c>
      <c r="D151" s="11">
        <v>0</v>
      </c>
      <c r="E151" s="11">
        <v>0</v>
      </c>
      <c r="F151" s="11">
        <v>12</v>
      </c>
      <c r="G151" s="11">
        <v>7</v>
      </c>
      <c r="H151" s="11"/>
      <c r="I151" s="12">
        <v>3</v>
      </c>
      <c r="K151" s="151"/>
      <c r="O151" s="69">
        <f t="shared" si="1"/>
        <v>19</v>
      </c>
      <c r="P151" s="69">
        <f t="shared" si="2"/>
        <v>5</v>
      </c>
    </row>
    <row r="152" spans="1:16" s="69" customFormat="1" ht="12.75" customHeight="1" x14ac:dyDescent="0.25">
      <c r="A152" s="148"/>
      <c r="B152" s="11" t="s">
        <v>30</v>
      </c>
      <c r="C152" s="11">
        <v>0</v>
      </c>
      <c r="D152" s="11">
        <v>0</v>
      </c>
      <c r="E152" s="11">
        <v>1</v>
      </c>
      <c r="F152" s="11">
        <v>4</v>
      </c>
      <c r="G152" s="11">
        <v>9</v>
      </c>
      <c r="H152" s="11"/>
      <c r="I152" s="12">
        <v>0</v>
      </c>
      <c r="K152" s="151"/>
      <c r="O152" s="69">
        <f t="shared" si="1"/>
        <v>13</v>
      </c>
      <c r="P152" s="69">
        <f t="shared" si="2"/>
        <v>-5</v>
      </c>
    </row>
    <row r="153" spans="1:16" s="69" customFormat="1" ht="12.75" customHeight="1" x14ac:dyDescent="0.25">
      <c r="A153" s="148"/>
      <c r="B153" s="11" t="s">
        <v>32</v>
      </c>
      <c r="C153" s="11">
        <v>1</v>
      </c>
      <c r="D153" s="11">
        <v>0</v>
      </c>
      <c r="E153" s="11">
        <v>0</v>
      </c>
      <c r="F153" s="11">
        <v>9</v>
      </c>
      <c r="G153" s="11">
        <v>7</v>
      </c>
      <c r="H153" s="11"/>
      <c r="I153" s="12">
        <v>3</v>
      </c>
      <c r="K153" s="151"/>
      <c r="O153" s="69">
        <f t="shared" si="1"/>
        <v>16</v>
      </c>
      <c r="P153" s="69">
        <f t="shared" si="2"/>
        <v>2</v>
      </c>
    </row>
    <row r="154" spans="1:16" s="69" customFormat="1" ht="12.75" customHeight="1" x14ac:dyDescent="0.25">
      <c r="A154" s="148"/>
      <c r="B154" s="11" t="s">
        <v>34</v>
      </c>
      <c r="C154" s="11">
        <v>1</v>
      </c>
      <c r="D154" s="11">
        <v>0</v>
      </c>
      <c r="E154" s="11">
        <v>0</v>
      </c>
      <c r="F154" s="11">
        <v>15</v>
      </c>
      <c r="G154" s="11">
        <v>7</v>
      </c>
      <c r="H154" s="11"/>
      <c r="I154" s="12">
        <v>3</v>
      </c>
      <c r="K154" s="151"/>
      <c r="O154" s="69">
        <f t="shared" si="1"/>
        <v>22</v>
      </c>
      <c r="P154" s="69">
        <f t="shared" si="2"/>
        <v>8</v>
      </c>
    </row>
    <row r="155" spans="1:16" s="69" customFormat="1" ht="12.75" customHeight="1" x14ac:dyDescent="0.25">
      <c r="A155" s="148"/>
      <c r="B155" s="11" t="s">
        <v>36</v>
      </c>
      <c r="C155" s="11">
        <v>0</v>
      </c>
      <c r="D155" s="11">
        <v>0</v>
      </c>
      <c r="E155" s="11">
        <v>1</v>
      </c>
      <c r="F155" s="11">
        <v>6</v>
      </c>
      <c r="G155" s="11">
        <v>12</v>
      </c>
      <c r="H155" s="11"/>
      <c r="I155" s="12">
        <v>0</v>
      </c>
      <c r="K155" s="151"/>
      <c r="O155" s="69">
        <f t="shared" si="1"/>
        <v>18</v>
      </c>
      <c r="P155" s="69">
        <f t="shared" si="2"/>
        <v>-6</v>
      </c>
    </row>
    <row r="156" spans="1:16" s="69" customFormat="1" ht="12.75" customHeight="1" x14ac:dyDescent="0.25">
      <c r="A156" s="148"/>
      <c r="B156" s="11" t="s">
        <v>38</v>
      </c>
      <c r="C156" s="11">
        <v>0</v>
      </c>
      <c r="D156" s="11">
        <v>0</v>
      </c>
      <c r="E156" s="11">
        <v>1</v>
      </c>
      <c r="F156" s="11">
        <v>5</v>
      </c>
      <c r="G156" s="11">
        <v>12</v>
      </c>
      <c r="H156" s="11"/>
      <c r="I156" s="12">
        <v>0</v>
      </c>
      <c r="K156" s="151"/>
      <c r="O156" s="69">
        <f t="shared" si="1"/>
        <v>17</v>
      </c>
      <c r="P156" s="69">
        <f t="shared" si="2"/>
        <v>-7</v>
      </c>
    </row>
    <row r="157" spans="1:16" s="69" customFormat="1" ht="12.75" customHeight="1" x14ac:dyDescent="0.25">
      <c r="A157" s="148"/>
      <c r="B157" s="11" t="s">
        <v>40</v>
      </c>
      <c r="C157" s="11">
        <v>0</v>
      </c>
      <c r="D157" s="11">
        <v>1</v>
      </c>
      <c r="E157" s="11">
        <v>0</v>
      </c>
      <c r="F157" s="11">
        <v>7</v>
      </c>
      <c r="G157" s="11">
        <v>7</v>
      </c>
      <c r="H157" s="11"/>
      <c r="I157" s="12">
        <v>1</v>
      </c>
      <c r="K157" s="151"/>
      <c r="O157" s="69">
        <f t="shared" si="1"/>
        <v>14</v>
      </c>
      <c r="P157" s="69">
        <f t="shared" si="2"/>
        <v>0</v>
      </c>
    </row>
    <row r="158" spans="1:16" s="69" customFormat="1" ht="12.75" customHeight="1" x14ac:dyDescent="0.25">
      <c r="A158" s="148"/>
      <c r="B158" s="11" t="s">
        <v>71</v>
      </c>
      <c r="C158" s="11">
        <v>0</v>
      </c>
      <c r="D158" s="11">
        <v>0</v>
      </c>
      <c r="E158" s="11">
        <v>1</v>
      </c>
      <c r="F158" s="11">
        <v>4</v>
      </c>
      <c r="G158" s="11">
        <v>7</v>
      </c>
      <c r="H158" s="11"/>
      <c r="I158" s="12">
        <v>0</v>
      </c>
      <c r="K158" s="151"/>
      <c r="O158" s="69">
        <f t="shared" si="1"/>
        <v>11</v>
      </c>
      <c r="P158" s="69">
        <f t="shared" si="2"/>
        <v>-3</v>
      </c>
    </row>
    <row r="159" spans="1:16" s="69" customFormat="1" ht="12.75" customHeight="1" x14ac:dyDescent="0.25">
      <c r="A159" s="148"/>
      <c r="B159" s="11" t="s">
        <v>74</v>
      </c>
      <c r="C159" s="11">
        <v>0</v>
      </c>
      <c r="D159" s="11">
        <v>1</v>
      </c>
      <c r="E159" s="11">
        <v>0</v>
      </c>
      <c r="F159" s="11">
        <v>7</v>
      </c>
      <c r="G159" s="11">
        <v>7</v>
      </c>
      <c r="H159" s="11"/>
      <c r="I159" s="12">
        <v>1</v>
      </c>
      <c r="K159" s="151"/>
      <c r="O159" s="69">
        <f t="shared" si="1"/>
        <v>14</v>
      </c>
      <c r="P159" s="69">
        <f t="shared" si="2"/>
        <v>0</v>
      </c>
    </row>
    <row r="160" spans="1:16" s="69" customFormat="1" ht="12.75" customHeight="1" x14ac:dyDescent="0.25">
      <c r="A160" s="148"/>
      <c r="B160" s="11" t="s">
        <v>75</v>
      </c>
      <c r="C160" s="11">
        <v>1</v>
      </c>
      <c r="D160" s="11">
        <v>0</v>
      </c>
      <c r="E160" s="11">
        <v>0</v>
      </c>
      <c r="F160" s="11">
        <v>9</v>
      </c>
      <c r="G160" s="11">
        <v>8</v>
      </c>
      <c r="H160" s="11"/>
      <c r="I160" s="12">
        <v>3</v>
      </c>
      <c r="K160" s="151"/>
      <c r="O160" s="69">
        <f t="shared" si="1"/>
        <v>17</v>
      </c>
      <c r="P160" s="69">
        <f t="shared" si="2"/>
        <v>1</v>
      </c>
    </row>
    <row r="161" spans="1:16" s="69" customFormat="1" ht="12.75" customHeight="1" x14ac:dyDescent="0.25">
      <c r="A161" s="148"/>
      <c r="B161" s="11" t="s">
        <v>77</v>
      </c>
      <c r="C161" s="11">
        <v>0</v>
      </c>
      <c r="D161" s="11">
        <v>0</v>
      </c>
      <c r="E161" s="11">
        <v>1</v>
      </c>
      <c r="F161" s="11">
        <v>6</v>
      </c>
      <c r="G161" s="11">
        <v>7</v>
      </c>
      <c r="H161" s="11"/>
      <c r="I161" s="12">
        <v>0</v>
      </c>
      <c r="K161" s="151"/>
      <c r="O161" s="69">
        <f t="shared" si="1"/>
        <v>13</v>
      </c>
      <c r="P161" s="69">
        <f t="shared" si="2"/>
        <v>-1</v>
      </c>
    </row>
    <row r="162" spans="1:16" s="69" customFormat="1" ht="12.75" customHeight="1" x14ac:dyDescent="0.25">
      <c r="A162" s="148"/>
      <c r="B162" s="11" t="s">
        <v>79</v>
      </c>
      <c r="C162" s="11">
        <v>0</v>
      </c>
      <c r="D162" s="11">
        <v>0</v>
      </c>
      <c r="E162" s="11">
        <v>1</v>
      </c>
      <c r="F162" s="11">
        <v>8</v>
      </c>
      <c r="G162" s="11">
        <v>12</v>
      </c>
      <c r="H162" s="11"/>
      <c r="I162" s="12">
        <v>0</v>
      </c>
      <c r="K162" s="151"/>
      <c r="O162" s="69">
        <f t="shared" si="1"/>
        <v>20</v>
      </c>
      <c r="P162" s="69">
        <f t="shared" si="2"/>
        <v>-4</v>
      </c>
    </row>
    <row r="163" spans="1:16" s="69" customFormat="1" ht="12.75" customHeight="1" thickBot="1" x14ac:dyDescent="0.3">
      <c r="A163" s="149"/>
      <c r="B163" s="17" t="s">
        <v>39</v>
      </c>
      <c r="C163" s="17">
        <f>SUM(C143:C162)</f>
        <v>7</v>
      </c>
      <c r="D163" s="17">
        <f>SUM(D143:D162)</f>
        <v>6</v>
      </c>
      <c r="E163" s="17">
        <f>SUM(E143:E162)</f>
        <v>7</v>
      </c>
      <c r="F163" s="17">
        <f>SUM(F143:F162)</f>
        <v>150</v>
      </c>
      <c r="G163" s="17">
        <f>SUM(G143:G162)</f>
        <v>157</v>
      </c>
      <c r="H163" s="17">
        <f>SUM(F163-G163)</f>
        <v>-7</v>
      </c>
      <c r="I163" s="26">
        <f>SUM(I143:I162)</f>
        <v>27</v>
      </c>
      <c r="J163" s="18">
        <f>I163</f>
        <v>27</v>
      </c>
      <c r="K163" s="152"/>
      <c r="M163" s="69">
        <f>SUM(F163:G163)</f>
        <v>307</v>
      </c>
      <c r="N163" s="69">
        <f>SUM(I163)</f>
        <v>27</v>
      </c>
    </row>
    <row r="164" spans="1:16" s="69" customFormat="1" ht="12.75" customHeight="1" thickBot="1" x14ac:dyDescent="0.3">
      <c r="A164" s="197"/>
      <c r="B164" s="197"/>
      <c r="C164" s="197"/>
      <c r="D164" s="197"/>
      <c r="E164" s="197"/>
      <c r="F164" s="197"/>
      <c r="G164" s="197"/>
      <c r="H164" s="197"/>
      <c r="I164" s="197"/>
    </row>
    <row r="165" spans="1:16" s="69" customFormat="1" ht="12.75" customHeight="1" x14ac:dyDescent="0.25">
      <c r="A165" s="147" t="s">
        <v>37</v>
      </c>
      <c r="B165" s="7" t="s">
        <v>13</v>
      </c>
      <c r="C165" s="7">
        <v>0</v>
      </c>
      <c r="D165" s="7">
        <v>0</v>
      </c>
      <c r="E165" s="7">
        <v>1</v>
      </c>
      <c r="F165" s="7">
        <v>6</v>
      </c>
      <c r="G165" s="7">
        <v>8</v>
      </c>
      <c r="H165" s="7"/>
      <c r="I165" s="8">
        <v>0</v>
      </c>
      <c r="K165" s="150">
        <f>RANK(J185,J:J,0)</f>
        <v>12</v>
      </c>
      <c r="O165" s="69">
        <f t="shared" si="1"/>
        <v>14</v>
      </c>
      <c r="P165" s="69">
        <f t="shared" si="2"/>
        <v>-2</v>
      </c>
    </row>
    <row r="166" spans="1:16" s="69" customFormat="1" ht="12.75" customHeight="1" x14ac:dyDescent="0.25">
      <c r="A166" s="148"/>
      <c r="B166" s="9" t="s">
        <v>15</v>
      </c>
      <c r="C166" s="9">
        <v>1</v>
      </c>
      <c r="D166" s="9">
        <v>0</v>
      </c>
      <c r="E166" s="9">
        <v>0</v>
      </c>
      <c r="F166" s="9">
        <v>9</v>
      </c>
      <c r="G166" s="9">
        <v>8</v>
      </c>
      <c r="H166" s="9"/>
      <c r="I166" s="10">
        <v>3</v>
      </c>
      <c r="K166" s="151"/>
      <c r="O166" s="69">
        <f t="shared" si="1"/>
        <v>17</v>
      </c>
      <c r="P166" s="69">
        <f t="shared" si="2"/>
        <v>1</v>
      </c>
    </row>
    <row r="167" spans="1:16" s="69" customFormat="1" ht="12.75" customHeight="1" x14ac:dyDescent="0.25">
      <c r="A167" s="148"/>
      <c r="B167" s="11" t="s">
        <v>17</v>
      </c>
      <c r="C167" s="11">
        <v>0</v>
      </c>
      <c r="D167" s="11">
        <v>0</v>
      </c>
      <c r="E167" s="11">
        <v>1</v>
      </c>
      <c r="F167" s="11">
        <v>9</v>
      </c>
      <c r="G167" s="11">
        <v>16</v>
      </c>
      <c r="H167" s="11"/>
      <c r="I167" s="12">
        <v>0</v>
      </c>
      <c r="K167" s="151"/>
      <c r="O167" s="69">
        <f t="shared" si="1"/>
        <v>25</v>
      </c>
      <c r="P167" s="69">
        <f t="shared" si="2"/>
        <v>-7</v>
      </c>
    </row>
    <row r="168" spans="1:16" s="69" customFormat="1" ht="12.75" customHeight="1" x14ac:dyDescent="0.25">
      <c r="A168" s="148"/>
      <c r="B168" s="11" t="s">
        <v>19</v>
      </c>
      <c r="C168" s="11">
        <v>1</v>
      </c>
      <c r="D168" s="11">
        <v>0</v>
      </c>
      <c r="E168" s="11">
        <v>0</v>
      </c>
      <c r="F168" s="11">
        <v>9</v>
      </c>
      <c r="G168" s="11">
        <v>8</v>
      </c>
      <c r="H168" s="11"/>
      <c r="I168" s="12">
        <v>3</v>
      </c>
      <c r="K168" s="151"/>
      <c r="O168" s="69">
        <f t="shared" si="1"/>
        <v>17</v>
      </c>
      <c r="P168" s="69">
        <f t="shared" si="2"/>
        <v>1</v>
      </c>
    </row>
    <row r="169" spans="1:16" s="69" customFormat="1" ht="12.75" customHeight="1" x14ac:dyDescent="0.25">
      <c r="A169" s="148"/>
      <c r="B169" s="11" t="s">
        <v>21</v>
      </c>
      <c r="C169" s="11">
        <v>0</v>
      </c>
      <c r="D169" s="11">
        <v>1</v>
      </c>
      <c r="E169" s="11">
        <v>0</v>
      </c>
      <c r="F169" s="11">
        <v>8</v>
      </c>
      <c r="G169" s="11">
        <v>8</v>
      </c>
      <c r="H169" s="11"/>
      <c r="I169" s="12">
        <v>1</v>
      </c>
      <c r="K169" s="151"/>
      <c r="O169" s="69">
        <f t="shared" si="1"/>
        <v>16</v>
      </c>
      <c r="P169" s="69">
        <f t="shared" si="2"/>
        <v>0</v>
      </c>
    </row>
    <row r="170" spans="1:16" s="69" customFormat="1" ht="12.75" customHeight="1" x14ac:dyDescent="0.25">
      <c r="A170" s="148"/>
      <c r="B170" s="11" t="s">
        <v>23</v>
      </c>
      <c r="C170" s="11">
        <v>0</v>
      </c>
      <c r="D170" s="11">
        <v>0</v>
      </c>
      <c r="E170" s="11">
        <v>1</v>
      </c>
      <c r="F170" s="11">
        <v>6</v>
      </c>
      <c r="G170" s="11">
        <v>8</v>
      </c>
      <c r="H170" s="11"/>
      <c r="I170" s="12">
        <v>0</v>
      </c>
      <c r="K170" s="151"/>
      <c r="O170" s="69">
        <f t="shared" si="1"/>
        <v>14</v>
      </c>
      <c r="P170" s="69">
        <f t="shared" si="2"/>
        <v>-2</v>
      </c>
    </row>
    <row r="171" spans="1:16" s="69" customFormat="1" ht="12.75" customHeight="1" x14ac:dyDescent="0.25">
      <c r="A171" s="148"/>
      <c r="B171" s="11" t="s">
        <v>24</v>
      </c>
      <c r="C171" s="11">
        <v>1</v>
      </c>
      <c r="D171" s="11">
        <v>0</v>
      </c>
      <c r="E171" s="11">
        <v>0</v>
      </c>
      <c r="F171" s="11">
        <v>8</v>
      </c>
      <c r="G171" s="11">
        <v>6</v>
      </c>
      <c r="H171" s="11"/>
      <c r="I171" s="12">
        <v>3</v>
      </c>
      <c r="K171" s="151"/>
      <c r="O171" s="69">
        <f t="shared" si="1"/>
        <v>14</v>
      </c>
      <c r="P171" s="69">
        <f t="shared" ref="P171:P287" si="14">SUM(F171-G171)</f>
        <v>2</v>
      </c>
    </row>
    <row r="172" spans="1:16" s="69" customFormat="1" ht="12.75" customHeight="1" x14ac:dyDescent="0.25">
      <c r="A172" s="148"/>
      <c r="B172" s="11" t="s">
        <v>26</v>
      </c>
      <c r="C172" s="11">
        <v>0</v>
      </c>
      <c r="D172" s="11">
        <v>1</v>
      </c>
      <c r="E172" s="11">
        <v>0</v>
      </c>
      <c r="F172" s="11">
        <v>5</v>
      </c>
      <c r="G172" s="11">
        <v>5</v>
      </c>
      <c r="H172" s="11"/>
      <c r="I172" s="12">
        <v>1</v>
      </c>
      <c r="K172" s="151"/>
      <c r="O172" s="69">
        <f t="shared" si="1"/>
        <v>10</v>
      </c>
      <c r="P172" s="69">
        <f t="shared" si="14"/>
        <v>0</v>
      </c>
    </row>
    <row r="173" spans="1:16" s="69" customFormat="1" ht="12.75" customHeight="1" x14ac:dyDescent="0.25">
      <c r="A173" s="148"/>
      <c r="B173" s="11" t="s">
        <v>28</v>
      </c>
      <c r="C173" s="11">
        <v>1</v>
      </c>
      <c r="D173" s="11">
        <v>0</v>
      </c>
      <c r="E173" s="11">
        <v>0</v>
      </c>
      <c r="F173" s="11">
        <v>15</v>
      </c>
      <c r="G173" s="11">
        <v>8</v>
      </c>
      <c r="H173" s="11"/>
      <c r="I173" s="12">
        <v>3</v>
      </c>
      <c r="K173" s="151"/>
      <c r="O173" s="69">
        <f t="shared" si="1"/>
        <v>23</v>
      </c>
    </row>
    <row r="174" spans="1:16" s="69" customFormat="1" ht="12.75" customHeight="1" x14ac:dyDescent="0.25">
      <c r="A174" s="148"/>
      <c r="B174" s="11" t="s">
        <v>30</v>
      </c>
      <c r="C174" s="11">
        <v>0</v>
      </c>
      <c r="D174" s="11">
        <v>0</v>
      </c>
      <c r="E174" s="11">
        <v>1</v>
      </c>
      <c r="F174" s="11">
        <v>6</v>
      </c>
      <c r="G174" s="11">
        <v>8</v>
      </c>
      <c r="H174" s="11"/>
      <c r="I174" s="12">
        <v>0</v>
      </c>
      <c r="K174" s="151"/>
      <c r="O174" s="69">
        <f t="shared" si="1"/>
        <v>14</v>
      </c>
    </row>
    <row r="175" spans="1:16" s="69" customFormat="1" ht="12.75" customHeight="1" x14ac:dyDescent="0.25">
      <c r="A175" s="148"/>
      <c r="B175" s="11" t="s">
        <v>32</v>
      </c>
      <c r="C175" s="11">
        <v>0</v>
      </c>
      <c r="D175" s="11">
        <v>0</v>
      </c>
      <c r="E175" s="11">
        <v>1</v>
      </c>
      <c r="F175" s="11">
        <v>9</v>
      </c>
      <c r="G175" s="11">
        <v>12</v>
      </c>
      <c r="H175" s="11"/>
      <c r="I175" s="12">
        <v>0</v>
      </c>
      <c r="K175" s="151"/>
      <c r="O175" s="69">
        <f t="shared" si="1"/>
        <v>21</v>
      </c>
    </row>
    <row r="176" spans="1:16" s="69" customFormat="1" ht="12.75" customHeight="1" x14ac:dyDescent="0.25">
      <c r="A176" s="148"/>
      <c r="B176" s="11" t="s">
        <v>34</v>
      </c>
      <c r="C176" s="11">
        <v>1</v>
      </c>
      <c r="D176" s="11">
        <v>0</v>
      </c>
      <c r="E176" s="11">
        <v>0</v>
      </c>
      <c r="F176" s="11">
        <v>8</v>
      </c>
      <c r="G176" s="11">
        <v>7</v>
      </c>
      <c r="H176" s="11"/>
      <c r="I176" s="12">
        <v>3</v>
      </c>
      <c r="K176" s="151"/>
      <c r="O176" s="69">
        <f t="shared" si="1"/>
        <v>15</v>
      </c>
    </row>
    <row r="177" spans="1:16" s="69" customFormat="1" ht="12.75" customHeight="1" x14ac:dyDescent="0.25">
      <c r="A177" s="148"/>
      <c r="B177" s="11" t="s">
        <v>36</v>
      </c>
      <c r="C177" s="11">
        <v>0</v>
      </c>
      <c r="D177" s="11">
        <v>0</v>
      </c>
      <c r="E177" s="11">
        <v>1</v>
      </c>
      <c r="F177" s="11">
        <v>5</v>
      </c>
      <c r="G177" s="11">
        <v>8</v>
      </c>
      <c r="H177" s="11"/>
      <c r="I177" s="12">
        <v>0</v>
      </c>
      <c r="K177" s="151"/>
      <c r="O177" s="69">
        <f t="shared" si="1"/>
        <v>13</v>
      </c>
    </row>
    <row r="178" spans="1:16" s="69" customFormat="1" ht="12.75" customHeight="1" x14ac:dyDescent="0.25">
      <c r="A178" s="148"/>
      <c r="B178" s="11" t="s">
        <v>38</v>
      </c>
      <c r="C178" s="11">
        <v>0</v>
      </c>
      <c r="D178" s="11">
        <v>1</v>
      </c>
      <c r="E178" s="11">
        <v>0</v>
      </c>
      <c r="F178" s="11">
        <v>12</v>
      </c>
      <c r="G178" s="11">
        <v>12</v>
      </c>
      <c r="H178" s="11"/>
      <c r="I178" s="12">
        <v>1</v>
      </c>
      <c r="K178" s="151"/>
      <c r="O178" s="69">
        <f t="shared" si="1"/>
        <v>24</v>
      </c>
    </row>
    <row r="179" spans="1:16" s="69" customFormat="1" ht="12.75" customHeight="1" x14ac:dyDescent="0.25">
      <c r="A179" s="148"/>
      <c r="B179" s="11" t="s">
        <v>40</v>
      </c>
      <c r="C179" s="11">
        <v>0</v>
      </c>
      <c r="D179" s="11">
        <v>0</v>
      </c>
      <c r="E179" s="11">
        <v>1</v>
      </c>
      <c r="F179" s="11">
        <v>8</v>
      </c>
      <c r="G179" s="11">
        <v>9</v>
      </c>
      <c r="H179" s="11"/>
      <c r="I179" s="12">
        <v>0</v>
      </c>
      <c r="K179" s="151"/>
      <c r="O179" s="69">
        <f t="shared" si="1"/>
        <v>17</v>
      </c>
    </row>
    <row r="180" spans="1:16" s="69" customFormat="1" ht="12.75" customHeight="1" x14ac:dyDescent="0.25">
      <c r="A180" s="148"/>
      <c r="B180" s="11" t="s">
        <v>71</v>
      </c>
      <c r="C180" s="11">
        <v>0</v>
      </c>
      <c r="D180" s="11">
        <v>0</v>
      </c>
      <c r="E180" s="11">
        <v>1</v>
      </c>
      <c r="F180" s="11">
        <v>5</v>
      </c>
      <c r="G180" s="11">
        <v>8</v>
      </c>
      <c r="H180" s="11"/>
      <c r="I180" s="12">
        <v>0</v>
      </c>
      <c r="K180" s="151"/>
      <c r="O180" s="69">
        <f t="shared" si="1"/>
        <v>13</v>
      </c>
    </row>
    <row r="181" spans="1:16" s="69" customFormat="1" ht="12.75" customHeight="1" x14ac:dyDescent="0.25">
      <c r="A181" s="148"/>
      <c r="B181" s="11" t="s">
        <v>74</v>
      </c>
      <c r="C181" s="11">
        <v>0</v>
      </c>
      <c r="D181" s="11">
        <v>0</v>
      </c>
      <c r="E181" s="11">
        <v>1</v>
      </c>
      <c r="F181" s="11">
        <v>7</v>
      </c>
      <c r="G181" s="11">
        <v>9</v>
      </c>
      <c r="H181" s="11"/>
      <c r="I181" s="12">
        <v>0</v>
      </c>
      <c r="K181" s="151"/>
      <c r="O181" s="69">
        <f t="shared" si="1"/>
        <v>16</v>
      </c>
    </row>
    <row r="182" spans="1:16" s="69" customFormat="1" ht="12.75" customHeight="1" x14ac:dyDescent="0.25">
      <c r="A182" s="148"/>
      <c r="B182" s="11" t="s">
        <v>75</v>
      </c>
      <c r="C182" s="11">
        <v>0</v>
      </c>
      <c r="D182" s="11">
        <v>0</v>
      </c>
      <c r="E182" s="11">
        <v>1</v>
      </c>
      <c r="F182" s="11">
        <v>6</v>
      </c>
      <c r="G182" s="11">
        <v>8</v>
      </c>
      <c r="H182" s="11"/>
      <c r="I182" s="12">
        <v>0</v>
      </c>
      <c r="K182" s="151"/>
      <c r="O182" s="69">
        <f t="shared" si="1"/>
        <v>14</v>
      </c>
    </row>
    <row r="183" spans="1:16" s="69" customFormat="1" ht="12.75" customHeight="1" x14ac:dyDescent="0.25">
      <c r="A183" s="148"/>
      <c r="B183" s="11" t="s">
        <v>77</v>
      </c>
      <c r="C183" s="11">
        <v>0</v>
      </c>
      <c r="D183" s="11">
        <v>0</v>
      </c>
      <c r="E183" s="11">
        <v>1</v>
      </c>
      <c r="F183" s="11">
        <v>6</v>
      </c>
      <c r="G183" s="11">
        <v>8</v>
      </c>
      <c r="H183" s="11"/>
      <c r="I183" s="12">
        <v>0</v>
      </c>
      <c r="K183" s="151"/>
      <c r="O183" s="69">
        <f t="shared" si="1"/>
        <v>14</v>
      </c>
    </row>
    <row r="184" spans="1:16" s="69" customFormat="1" ht="12.75" customHeight="1" x14ac:dyDescent="0.25">
      <c r="A184" s="148"/>
      <c r="B184" s="11" t="s">
        <v>79</v>
      </c>
      <c r="C184" s="11">
        <v>0</v>
      </c>
      <c r="D184" s="11">
        <v>1</v>
      </c>
      <c r="E184" s="11">
        <v>0</v>
      </c>
      <c r="F184" s="11">
        <v>8</v>
      </c>
      <c r="G184" s="11">
        <v>8</v>
      </c>
      <c r="H184" s="11"/>
      <c r="I184" s="12">
        <v>1</v>
      </c>
      <c r="K184" s="151"/>
      <c r="O184" s="69">
        <f t="shared" si="1"/>
        <v>16</v>
      </c>
    </row>
    <row r="185" spans="1:16" s="69" customFormat="1" ht="12.75" customHeight="1" thickBot="1" x14ac:dyDescent="0.3">
      <c r="A185" s="149"/>
      <c r="B185" s="17" t="s">
        <v>39</v>
      </c>
      <c r="C185" s="17">
        <f>SUM(C165:C184)</f>
        <v>5</v>
      </c>
      <c r="D185" s="17">
        <f>SUM(D165:D184)</f>
        <v>4</v>
      </c>
      <c r="E185" s="17">
        <f>SUM(E165:E184)</f>
        <v>11</v>
      </c>
      <c r="F185" s="17">
        <f>SUM(F165:F184)</f>
        <v>155</v>
      </c>
      <c r="G185" s="17">
        <f>SUM(G165:G184)</f>
        <v>172</v>
      </c>
      <c r="H185" s="17">
        <f>SUM(F185-G185)</f>
        <v>-17</v>
      </c>
      <c r="I185" s="26">
        <f>SUM(I165:I184)</f>
        <v>19</v>
      </c>
      <c r="J185" s="18">
        <f>I185</f>
        <v>19</v>
      </c>
      <c r="K185" s="152"/>
      <c r="M185" s="69">
        <f>SUM(F185:G185)</f>
        <v>327</v>
      </c>
      <c r="N185" s="69">
        <f>SUM(I185)</f>
        <v>19</v>
      </c>
    </row>
    <row r="186" spans="1:16" s="69" customFormat="1" ht="12.75" customHeight="1" thickBot="1" x14ac:dyDescent="0.3">
      <c r="A186" s="197"/>
      <c r="B186" s="197"/>
      <c r="C186" s="197"/>
      <c r="D186" s="197"/>
      <c r="E186" s="197"/>
      <c r="F186" s="197"/>
      <c r="G186" s="197"/>
      <c r="H186" s="197"/>
      <c r="I186" s="197"/>
    </row>
    <row r="187" spans="1:16" s="69" customFormat="1" ht="12.75" customHeight="1" x14ac:dyDescent="0.25">
      <c r="A187" s="155" t="s">
        <v>20</v>
      </c>
      <c r="B187" s="7" t="s">
        <v>13</v>
      </c>
      <c r="C187" s="7">
        <v>1</v>
      </c>
      <c r="D187" s="7">
        <v>0</v>
      </c>
      <c r="E187" s="7">
        <v>0</v>
      </c>
      <c r="F187" s="7">
        <v>8</v>
      </c>
      <c r="G187" s="7">
        <v>7</v>
      </c>
      <c r="H187" s="7"/>
      <c r="I187" s="8">
        <v>3</v>
      </c>
      <c r="K187" s="150">
        <f>RANK(J199,J:J,0)</f>
        <v>11</v>
      </c>
      <c r="O187" s="69">
        <f t="shared" ref="O187:O287" si="15">SUM(F187:G187)</f>
        <v>15</v>
      </c>
      <c r="P187" s="69">
        <f>SUM(F187-G187)</f>
        <v>1</v>
      </c>
    </row>
    <row r="188" spans="1:16" s="69" customFormat="1" ht="12.75" customHeight="1" x14ac:dyDescent="0.25">
      <c r="A188" s="156"/>
      <c r="B188" s="9" t="s">
        <v>15</v>
      </c>
      <c r="C188" s="9">
        <v>0</v>
      </c>
      <c r="D188" s="9">
        <v>0</v>
      </c>
      <c r="E188" s="9">
        <v>1</v>
      </c>
      <c r="F188" s="9">
        <v>6</v>
      </c>
      <c r="G188" s="9">
        <v>8</v>
      </c>
      <c r="H188" s="9"/>
      <c r="I188" s="10">
        <v>0</v>
      </c>
      <c r="K188" s="151"/>
      <c r="O188" s="69">
        <f t="shared" si="15"/>
        <v>14</v>
      </c>
      <c r="P188" s="69">
        <f t="shared" si="14"/>
        <v>-2</v>
      </c>
    </row>
    <row r="189" spans="1:16" s="69" customFormat="1" ht="12.75" customHeight="1" x14ac:dyDescent="0.25">
      <c r="A189" s="156"/>
      <c r="B189" s="11" t="s">
        <v>17</v>
      </c>
      <c r="C189" s="11">
        <v>0</v>
      </c>
      <c r="D189" s="11">
        <v>1</v>
      </c>
      <c r="E189" s="11">
        <v>0</v>
      </c>
      <c r="F189" s="11">
        <v>7</v>
      </c>
      <c r="G189" s="11">
        <v>7</v>
      </c>
      <c r="H189" s="11"/>
      <c r="I189" s="12">
        <v>1</v>
      </c>
      <c r="K189" s="151"/>
      <c r="O189" s="69">
        <f t="shared" si="15"/>
        <v>14</v>
      </c>
      <c r="P189" s="69">
        <f t="shared" si="14"/>
        <v>0</v>
      </c>
    </row>
    <row r="190" spans="1:16" s="69" customFormat="1" ht="12.75" customHeight="1" x14ac:dyDescent="0.25">
      <c r="A190" s="156"/>
      <c r="B190" s="11" t="s">
        <v>19</v>
      </c>
      <c r="C190" s="11">
        <v>0</v>
      </c>
      <c r="D190" s="11">
        <v>0</v>
      </c>
      <c r="E190" s="11">
        <v>1</v>
      </c>
      <c r="F190" s="11">
        <v>4</v>
      </c>
      <c r="G190" s="11">
        <v>7</v>
      </c>
      <c r="H190" s="11"/>
      <c r="I190" s="12">
        <v>0</v>
      </c>
      <c r="K190" s="151"/>
      <c r="O190" s="69">
        <f t="shared" si="15"/>
        <v>11</v>
      </c>
      <c r="P190" s="69">
        <f t="shared" si="14"/>
        <v>-3</v>
      </c>
    </row>
    <row r="191" spans="1:16" s="69" customFormat="1" ht="12.75" customHeight="1" x14ac:dyDescent="0.25">
      <c r="A191" s="156"/>
      <c r="B191" s="11" t="s">
        <v>21</v>
      </c>
      <c r="C191" s="11">
        <v>0</v>
      </c>
      <c r="D191" s="11">
        <v>0</v>
      </c>
      <c r="E191" s="11">
        <v>1</v>
      </c>
      <c r="F191" s="11">
        <v>6</v>
      </c>
      <c r="G191" s="11">
        <v>8</v>
      </c>
      <c r="H191" s="11"/>
      <c r="I191" s="12">
        <v>0</v>
      </c>
      <c r="K191" s="151"/>
      <c r="O191" s="69">
        <f t="shared" si="15"/>
        <v>14</v>
      </c>
      <c r="P191" s="69">
        <f t="shared" si="14"/>
        <v>-2</v>
      </c>
    </row>
    <row r="192" spans="1:16" s="69" customFormat="1" ht="12.75" customHeight="1" x14ac:dyDescent="0.25">
      <c r="A192" s="156"/>
      <c r="B192" s="11" t="s">
        <v>23</v>
      </c>
      <c r="C192" s="11">
        <v>1</v>
      </c>
      <c r="D192" s="11">
        <v>0</v>
      </c>
      <c r="E192" s="11">
        <v>0</v>
      </c>
      <c r="F192" s="11">
        <v>9</v>
      </c>
      <c r="G192" s="11">
        <v>7</v>
      </c>
      <c r="H192" s="11"/>
      <c r="I192" s="12">
        <v>3</v>
      </c>
      <c r="K192" s="151"/>
      <c r="O192" s="69">
        <f t="shared" si="15"/>
        <v>16</v>
      </c>
      <c r="P192" s="69">
        <f t="shared" si="14"/>
        <v>2</v>
      </c>
    </row>
    <row r="193" spans="1:16" s="69" customFormat="1" ht="12.75" customHeight="1" x14ac:dyDescent="0.25">
      <c r="A193" s="156"/>
      <c r="B193" s="11" t="s">
        <v>24</v>
      </c>
      <c r="C193" s="11">
        <v>0</v>
      </c>
      <c r="D193" s="11">
        <v>0</v>
      </c>
      <c r="E193" s="11">
        <v>1</v>
      </c>
      <c r="F193" s="11">
        <v>4</v>
      </c>
      <c r="G193" s="11">
        <v>6</v>
      </c>
      <c r="H193" s="11"/>
      <c r="I193" s="12">
        <v>0</v>
      </c>
      <c r="K193" s="151"/>
      <c r="O193" s="69">
        <f t="shared" si="15"/>
        <v>10</v>
      </c>
      <c r="P193" s="69">
        <f t="shared" si="14"/>
        <v>-2</v>
      </c>
    </row>
    <row r="194" spans="1:16" s="69" customFormat="1" ht="12.75" customHeight="1" x14ac:dyDescent="0.25">
      <c r="A194" s="156"/>
      <c r="B194" s="11" t="s">
        <v>26</v>
      </c>
      <c r="C194" s="11">
        <v>1</v>
      </c>
      <c r="D194" s="11">
        <v>0</v>
      </c>
      <c r="E194" s="11">
        <v>0</v>
      </c>
      <c r="F194" s="11">
        <v>9</v>
      </c>
      <c r="G194" s="11">
        <v>7</v>
      </c>
      <c r="H194" s="11"/>
      <c r="I194" s="12">
        <v>3</v>
      </c>
      <c r="K194" s="151"/>
      <c r="O194" s="69">
        <f t="shared" si="15"/>
        <v>16</v>
      </c>
      <c r="P194" s="69">
        <f t="shared" si="14"/>
        <v>2</v>
      </c>
    </row>
    <row r="195" spans="1:16" s="69" customFormat="1" ht="12.75" customHeight="1" x14ac:dyDescent="0.25">
      <c r="A195" s="156"/>
      <c r="B195" s="11" t="s">
        <v>28</v>
      </c>
      <c r="C195" s="11">
        <v>1</v>
      </c>
      <c r="D195" s="11">
        <v>0</v>
      </c>
      <c r="E195" s="11">
        <v>0</v>
      </c>
      <c r="F195" s="11">
        <v>8</v>
      </c>
      <c r="G195" s="11">
        <v>5</v>
      </c>
      <c r="H195" s="11"/>
      <c r="I195" s="12">
        <v>3</v>
      </c>
      <c r="K195" s="151"/>
      <c r="O195" s="69">
        <f t="shared" si="15"/>
        <v>13</v>
      </c>
      <c r="P195" s="69">
        <f t="shared" si="14"/>
        <v>3</v>
      </c>
    </row>
    <row r="196" spans="1:16" s="69" customFormat="1" ht="12.75" customHeight="1" x14ac:dyDescent="0.25">
      <c r="A196" s="156"/>
      <c r="B196" s="11" t="s">
        <v>30</v>
      </c>
      <c r="C196" s="11">
        <v>1</v>
      </c>
      <c r="D196" s="11">
        <v>0</v>
      </c>
      <c r="E196" s="11">
        <v>0</v>
      </c>
      <c r="F196" s="11">
        <v>12</v>
      </c>
      <c r="G196" s="11">
        <v>9</v>
      </c>
      <c r="H196" s="11"/>
      <c r="I196" s="12">
        <v>3</v>
      </c>
      <c r="K196" s="151"/>
      <c r="O196" s="69">
        <f t="shared" si="15"/>
        <v>21</v>
      </c>
      <c r="P196" s="69">
        <f t="shared" si="14"/>
        <v>3</v>
      </c>
    </row>
    <row r="197" spans="1:16" s="69" customFormat="1" ht="12.75" customHeight="1" x14ac:dyDescent="0.25">
      <c r="A197" s="156"/>
      <c r="B197" s="11" t="s">
        <v>32</v>
      </c>
      <c r="C197" s="11">
        <v>0</v>
      </c>
      <c r="D197" s="11">
        <v>1</v>
      </c>
      <c r="E197" s="11">
        <v>0</v>
      </c>
      <c r="F197" s="11">
        <v>6</v>
      </c>
      <c r="G197" s="11">
        <v>6</v>
      </c>
      <c r="H197" s="11"/>
      <c r="I197" s="12">
        <v>1</v>
      </c>
      <c r="K197" s="151"/>
      <c r="O197" s="69">
        <f t="shared" si="15"/>
        <v>12</v>
      </c>
      <c r="P197" s="69">
        <f t="shared" si="14"/>
        <v>0</v>
      </c>
    </row>
    <row r="198" spans="1:16" s="69" customFormat="1" ht="12.75" customHeight="1" x14ac:dyDescent="0.25">
      <c r="A198" s="156"/>
      <c r="B198" s="11" t="s">
        <v>34</v>
      </c>
      <c r="C198" s="11">
        <v>1</v>
      </c>
      <c r="D198" s="11">
        <v>0</v>
      </c>
      <c r="E198" s="11">
        <v>0</v>
      </c>
      <c r="F198" s="11">
        <v>12</v>
      </c>
      <c r="G198" s="11">
        <v>8</v>
      </c>
      <c r="H198" s="11"/>
      <c r="I198" s="12">
        <v>3</v>
      </c>
      <c r="K198" s="151"/>
      <c r="O198" s="69">
        <f t="shared" si="15"/>
        <v>20</v>
      </c>
      <c r="P198" s="69">
        <f t="shared" si="14"/>
        <v>4</v>
      </c>
    </row>
    <row r="199" spans="1:16" s="69" customFormat="1" ht="12.75" customHeight="1" thickBot="1" x14ac:dyDescent="0.3">
      <c r="A199" s="157"/>
      <c r="B199" s="17" t="s">
        <v>39</v>
      </c>
      <c r="C199" s="17">
        <f>SUM(C187:C198)</f>
        <v>6</v>
      </c>
      <c r="D199" s="17">
        <f>SUM(D187:D198)</f>
        <v>2</v>
      </c>
      <c r="E199" s="17">
        <f>SUM(E187:E198)</f>
        <v>4</v>
      </c>
      <c r="F199" s="17">
        <f>SUM(F187:F198)</f>
        <v>91</v>
      </c>
      <c r="G199" s="17">
        <f>SUM(G187:G198)</f>
        <v>85</v>
      </c>
      <c r="H199" s="17">
        <f>SUM(F199-G199)</f>
        <v>6</v>
      </c>
      <c r="I199" s="26">
        <f>SUM(I187:I198)</f>
        <v>20</v>
      </c>
      <c r="J199" s="18">
        <f>I199</f>
        <v>20</v>
      </c>
      <c r="K199" s="152"/>
      <c r="M199" s="69">
        <f>SUM(F199:G199)</f>
        <v>176</v>
      </c>
      <c r="N199" s="69">
        <f>SUM(I199)</f>
        <v>20</v>
      </c>
    </row>
    <row r="200" spans="1:16" s="69" customFormat="1" ht="12.75" customHeight="1" thickBot="1" x14ac:dyDescent="0.3">
      <c r="A200" s="197"/>
      <c r="B200" s="197"/>
      <c r="C200" s="197"/>
      <c r="D200" s="197"/>
      <c r="E200" s="197"/>
      <c r="F200" s="197"/>
      <c r="G200" s="197"/>
      <c r="H200" s="197"/>
      <c r="I200" s="197"/>
    </row>
    <row r="201" spans="1:16" s="69" customFormat="1" ht="12.75" customHeight="1" x14ac:dyDescent="0.25">
      <c r="A201" s="147" t="s">
        <v>14</v>
      </c>
      <c r="B201" s="7" t="s">
        <v>13</v>
      </c>
      <c r="C201" s="7">
        <v>0</v>
      </c>
      <c r="D201" s="7">
        <v>0</v>
      </c>
      <c r="E201" s="7">
        <v>1</v>
      </c>
      <c r="F201" s="7">
        <v>7</v>
      </c>
      <c r="G201" s="7">
        <v>8</v>
      </c>
      <c r="H201" s="7"/>
      <c r="I201" s="8">
        <v>0</v>
      </c>
      <c r="K201" s="150">
        <f>RANK(J220,J:J,0)</f>
        <v>3</v>
      </c>
      <c r="O201" s="69">
        <f t="shared" si="15"/>
        <v>15</v>
      </c>
      <c r="P201" s="69">
        <f t="shared" si="14"/>
        <v>-1</v>
      </c>
    </row>
    <row r="202" spans="1:16" s="69" customFormat="1" ht="12.75" customHeight="1" x14ac:dyDescent="0.25">
      <c r="A202" s="148"/>
      <c r="B202" s="9" t="s">
        <v>15</v>
      </c>
      <c r="C202" s="19">
        <v>0</v>
      </c>
      <c r="D202" s="19">
        <v>1</v>
      </c>
      <c r="E202" s="19">
        <v>0</v>
      </c>
      <c r="F202" s="19">
        <v>7</v>
      </c>
      <c r="G202" s="19">
        <v>7</v>
      </c>
      <c r="H202" s="19"/>
      <c r="I202" s="20">
        <v>1</v>
      </c>
      <c r="K202" s="151"/>
      <c r="O202" s="69">
        <f t="shared" si="15"/>
        <v>14</v>
      </c>
      <c r="P202" s="69">
        <f t="shared" si="14"/>
        <v>0</v>
      </c>
    </row>
    <row r="203" spans="1:16" s="69" customFormat="1" ht="12.75" customHeight="1" x14ac:dyDescent="0.25">
      <c r="A203" s="148"/>
      <c r="B203" s="11" t="s">
        <v>17</v>
      </c>
      <c r="C203" s="21">
        <v>0</v>
      </c>
      <c r="D203" s="21">
        <v>0</v>
      </c>
      <c r="E203" s="21">
        <v>1</v>
      </c>
      <c r="F203" s="21">
        <v>6</v>
      </c>
      <c r="G203" s="21">
        <v>7</v>
      </c>
      <c r="H203" s="21"/>
      <c r="I203" s="22">
        <v>0</v>
      </c>
      <c r="K203" s="151"/>
      <c r="O203" s="69">
        <f t="shared" si="15"/>
        <v>13</v>
      </c>
      <c r="P203" s="69">
        <f t="shared" si="14"/>
        <v>-1</v>
      </c>
    </row>
    <row r="204" spans="1:16" s="69" customFormat="1" ht="12.75" customHeight="1" x14ac:dyDescent="0.25">
      <c r="A204" s="148"/>
      <c r="B204" s="11" t="s">
        <v>19</v>
      </c>
      <c r="C204" s="21">
        <v>1</v>
      </c>
      <c r="D204" s="21">
        <v>0</v>
      </c>
      <c r="E204" s="21">
        <v>0</v>
      </c>
      <c r="F204" s="21">
        <v>9</v>
      </c>
      <c r="G204" s="21">
        <v>6</v>
      </c>
      <c r="H204" s="21"/>
      <c r="I204" s="22">
        <v>3</v>
      </c>
      <c r="K204" s="151"/>
      <c r="O204" s="69">
        <f t="shared" si="15"/>
        <v>15</v>
      </c>
      <c r="P204" s="69">
        <f t="shared" si="14"/>
        <v>3</v>
      </c>
    </row>
    <row r="205" spans="1:16" s="69" customFormat="1" ht="12.75" customHeight="1" x14ac:dyDescent="0.25">
      <c r="A205" s="148"/>
      <c r="B205" s="11" t="s">
        <v>21</v>
      </c>
      <c r="C205" s="21">
        <v>0</v>
      </c>
      <c r="D205" s="21">
        <v>0</v>
      </c>
      <c r="E205" s="21">
        <v>1</v>
      </c>
      <c r="F205" s="21">
        <v>5</v>
      </c>
      <c r="G205" s="21">
        <v>7</v>
      </c>
      <c r="H205" s="21"/>
      <c r="I205" s="22">
        <v>0</v>
      </c>
      <c r="K205" s="151"/>
      <c r="O205" s="69">
        <f t="shared" si="15"/>
        <v>12</v>
      </c>
      <c r="P205" s="69">
        <f t="shared" si="14"/>
        <v>-2</v>
      </c>
    </row>
    <row r="206" spans="1:16" s="69" customFormat="1" ht="12.75" customHeight="1" x14ac:dyDescent="0.25">
      <c r="A206" s="148"/>
      <c r="B206" s="11" t="s">
        <v>23</v>
      </c>
      <c r="C206" s="21">
        <v>0</v>
      </c>
      <c r="D206" s="21">
        <v>1</v>
      </c>
      <c r="E206" s="21">
        <v>0</v>
      </c>
      <c r="F206" s="21">
        <v>7</v>
      </c>
      <c r="G206" s="21">
        <v>7</v>
      </c>
      <c r="H206" s="21"/>
      <c r="I206" s="22">
        <v>1</v>
      </c>
      <c r="K206" s="151"/>
      <c r="O206" s="69">
        <f t="shared" si="15"/>
        <v>14</v>
      </c>
      <c r="P206" s="69">
        <f t="shared" si="14"/>
        <v>0</v>
      </c>
    </row>
    <row r="207" spans="1:16" s="69" customFormat="1" ht="12.75" customHeight="1" x14ac:dyDescent="0.25">
      <c r="A207" s="148"/>
      <c r="B207" s="11" t="s">
        <v>24</v>
      </c>
      <c r="C207" s="21">
        <v>1</v>
      </c>
      <c r="D207" s="21">
        <v>0</v>
      </c>
      <c r="E207" s="21">
        <v>0</v>
      </c>
      <c r="F207" s="21">
        <v>8</v>
      </c>
      <c r="G207" s="21">
        <v>5</v>
      </c>
      <c r="H207" s="21"/>
      <c r="I207" s="22">
        <v>3</v>
      </c>
      <c r="K207" s="151"/>
      <c r="O207" s="69">
        <f t="shared" si="15"/>
        <v>13</v>
      </c>
      <c r="P207" s="69">
        <f t="shared" si="14"/>
        <v>3</v>
      </c>
    </row>
    <row r="208" spans="1:16" s="69" customFormat="1" ht="12.75" customHeight="1" x14ac:dyDescent="0.25">
      <c r="A208" s="148"/>
      <c r="B208" s="11" t="s">
        <v>26</v>
      </c>
      <c r="C208" s="21">
        <v>0</v>
      </c>
      <c r="D208" s="21">
        <v>0</v>
      </c>
      <c r="E208" s="21">
        <v>1</v>
      </c>
      <c r="F208" s="21">
        <v>6</v>
      </c>
      <c r="G208" s="21">
        <v>7</v>
      </c>
      <c r="H208" s="21"/>
      <c r="I208" s="22">
        <v>0</v>
      </c>
      <c r="K208" s="151"/>
      <c r="O208" s="69">
        <f t="shared" si="15"/>
        <v>13</v>
      </c>
      <c r="P208" s="69">
        <f t="shared" si="14"/>
        <v>-1</v>
      </c>
    </row>
    <row r="209" spans="1:16" s="69" customFormat="1" ht="12.75" customHeight="1" x14ac:dyDescent="0.25">
      <c r="A209" s="148"/>
      <c r="B209" s="11" t="s">
        <v>28</v>
      </c>
      <c r="C209" s="21">
        <v>1</v>
      </c>
      <c r="D209" s="21">
        <v>0</v>
      </c>
      <c r="E209" s="21">
        <v>0</v>
      </c>
      <c r="F209" s="21">
        <v>7</v>
      </c>
      <c r="G209" s="21">
        <v>5</v>
      </c>
      <c r="H209" s="21"/>
      <c r="I209" s="22">
        <v>3</v>
      </c>
      <c r="K209" s="151"/>
      <c r="O209" s="69">
        <f t="shared" si="15"/>
        <v>12</v>
      </c>
      <c r="P209" s="69">
        <f t="shared" si="14"/>
        <v>2</v>
      </c>
    </row>
    <row r="210" spans="1:16" s="69" customFormat="1" ht="12.75" customHeight="1" x14ac:dyDescent="0.25">
      <c r="A210" s="148"/>
      <c r="B210" s="11" t="s">
        <v>30</v>
      </c>
      <c r="C210" s="21">
        <v>0</v>
      </c>
      <c r="D210" s="21">
        <v>1</v>
      </c>
      <c r="E210" s="21">
        <v>0</v>
      </c>
      <c r="F210" s="21">
        <v>7</v>
      </c>
      <c r="G210" s="21">
        <v>7</v>
      </c>
      <c r="H210" s="21"/>
      <c r="I210" s="22">
        <v>1</v>
      </c>
      <c r="K210" s="151"/>
      <c r="O210" s="69">
        <f t="shared" si="15"/>
        <v>14</v>
      </c>
      <c r="P210" s="69">
        <f t="shared" si="14"/>
        <v>0</v>
      </c>
    </row>
    <row r="211" spans="1:16" s="69" customFormat="1" ht="12.75" customHeight="1" x14ac:dyDescent="0.25">
      <c r="A211" s="148"/>
      <c r="B211" s="11" t="s">
        <v>32</v>
      </c>
      <c r="C211" s="21">
        <v>1</v>
      </c>
      <c r="D211" s="21">
        <v>0</v>
      </c>
      <c r="E211" s="21">
        <v>0</v>
      </c>
      <c r="F211" s="21">
        <v>12</v>
      </c>
      <c r="G211" s="21">
        <v>5</v>
      </c>
      <c r="H211" s="21"/>
      <c r="I211" s="22">
        <v>3</v>
      </c>
      <c r="K211" s="151"/>
      <c r="O211" s="69">
        <f t="shared" si="15"/>
        <v>17</v>
      </c>
      <c r="P211" s="69">
        <f t="shared" si="14"/>
        <v>7</v>
      </c>
    </row>
    <row r="212" spans="1:16" s="69" customFormat="1" ht="12.75" customHeight="1" x14ac:dyDescent="0.25">
      <c r="A212" s="148"/>
      <c r="B212" s="11" t="s">
        <v>34</v>
      </c>
      <c r="C212" s="21">
        <v>1</v>
      </c>
      <c r="D212" s="21">
        <v>0</v>
      </c>
      <c r="E212" s="21">
        <v>0</v>
      </c>
      <c r="F212" s="21">
        <v>7</v>
      </c>
      <c r="G212" s="21">
        <v>6</v>
      </c>
      <c r="H212" s="21"/>
      <c r="I212" s="22">
        <v>3</v>
      </c>
      <c r="K212" s="151"/>
      <c r="O212" s="69">
        <f t="shared" si="15"/>
        <v>13</v>
      </c>
      <c r="P212" s="69">
        <f t="shared" si="14"/>
        <v>1</v>
      </c>
    </row>
    <row r="213" spans="1:16" s="69" customFormat="1" ht="12.75" customHeight="1" x14ac:dyDescent="0.25">
      <c r="A213" s="148"/>
      <c r="B213" s="11" t="s">
        <v>36</v>
      </c>
      <c r="C213" s="21">
        <v>1</v>
      </c>
      <c r="D213" s="21">
        <v>0</v>
      </c>
      <c r="E213" s="21">
        <v>0</v>
      </c>
      <c r="F213" s="21">
        <v>12</v>
      </c>
      <c r="G213" s="21">
        <v>2</v>
      </c>
      <c r="H213" s="21"/>
      <c r="I213" s="22">
        <v>3</v>
      </c>
      <c r="K213" s="151"/>
      <c r="O213" s="69">
        <f t="shared" si="15"/>
        <v>14</v>
      </c>
      <c r="P213" s="69">
        <f t="shared" si="14"/>
        <v>10</v>
      </c>
    </row>
    <row r="214" spans="1:16" s="69" customFormat="1" ht="12.75" customHeight="1" x14ac:dyDescent="0.25">
      <c r="A214" s="148"/>
      <c r="B214" s="11" t="s">
        <v>38</v>
      </c>
      <c r="C214" s="21">
        <v>1</v>
      </c>
      <c r="D214" s="21">
        <v>0</v>
      </c>
      <c r="E214" s="21">
        <v>0</v>
      </c>
      <c r="F214" s="21">
        <v>8</v>
      </c>
      <c r="G214" s="21">
        <v>5</v>
      </c>
      <c r="H214" s="21"/>
      <c r="I214" s="22">
        <v>3</v>
      </c>
      <c r="K214" s="151"/>
      <c r="O214" s="69">
        <f t="shared" si="15"/>
        <v>13</v>
      </c>
      <c r="P214" s="69">
        <f t="shared" si="14"/>
        <v>3</v>
      </c>
    </row>
    <row r="215" spans="1:16" s="69" customFormat="1" ht="12.75" customHeight="1" x14ac:dyDescent="0.25">
      <c r="A215" s="148"/>
      <c r="B215" s="11" t="s">
        <v>40</v>
      </c>
      <c r="C215" s="21">
        <v>1</v>
      </c>
      <c r="D215" s="21">
        <v>0</v>
      </c>
      <c r="E215" s="21">
        <v>0</v>
      </c>
      <c r="F215" s="21">
        <v>8</v>
      </c>
      <c r="G215" s="21">
        <v>6</v>
      </c>
      <c r="H215" s="21"/>
      <c r="I215" s="22">
        <v>3</v>
      </c>
      <c r="K215" s="151"/>
      <c r="O215" s="69">
        <f t="shared" si="15"/>
        <v>14</v>
      </c>
      <c r="P215" s="69">
        <f t="shared" si="14"/>
        <v>2</v>
      </c>
    </row>
    <row r="216" spans="1:16" s="69" customFormat="1" ht="12.75" customHeight="1" x14ac:dyDescent="0.25">
      <c r="A216" s="148"/>
      <c r="B216" s="11" t="s">
        <v>71</v>
      </c>
      <c r="C216" s="21">
        <v>1</v>
      </c>
      <c r="D216" s="21">
        <v>0</v>
      </c>
      <c r="E216" s="21">
        <v>0</v>
      </c>
      <c r="F216" s="21">
        <v>13</v>
      </c>
      <c r="G216" s="21">
        <v>8</v>
      </c>
      <c r="H216" s="21"/>
      <c r="I216" s="22">
        <v>3</v>
      </c>
      <c r="K216" s="151"/>
      <c r="O216" s="69">
        <f t="shared" si="15"/>
        <v>21</v>
      </c>
      <c r="P216" s="69">
        <f t="shared" si="14"/>
        <v>5</v>
      </c>
    </row>
    <row r="217" spans="1:16" s="69" customFormat="1" ht="12.75" customHeight="1" x14ac:dyDescent="0.25">
      <c r="A217" s="148"/>
      <c r="B217" s="11" t="s">
        <v>74</v>
      </c>
      <c r="C217" s="21">
        <v>0</v>
      </c>
      <c r="D217" s="21">
        <v>0</v>
      </c>
      <c r="E217" s="21">
        <v>1</v>
      </c>
      <c r="F217" s="21">
        <v>5</v>
      </c>
      <c r="G217" s="21">
        <v>7</v>
      </c>
      <c r="H217" s="21"/>
      <c r="I217" s="22">
        <v>0</v>
      </c>
      <c r="K217" s="151"/>
      <c r="O217" s="69">
        <f t="shared" si="15"/>
        <v>12</v>
      </c>
      <c r="P217" s="69">
        <f t="shared" si="14"/>
        <v>-2</v>
      </c>
    </row>
    <row r="218" spans="1:16" s="69" customFormat="1" ht="12.75" customHeight="1" x14ac:dyDescent="0.25">
      <c r="A218" s="148"/>
      <c r="B218" s="11" t="s">
        <v>75</v>
      </c>
      <c r="C218" s="21">
        <v>0</v>
      </c>
      <c r="D218" s="21">
        <v>0</v>
      </c>
      <c r="E218" s="21">
        <v>1</v>
      </c>
      <c r="F218" s="21">
        <v>3</v>
      </c>
      <c r="G218" s="21">
        <v>4</v>
      </c>
      <c r="H218" s="21"/>
      <c r="I218" s="22">
        <v>0</v>
      </c>
      <c r="K218" s="151"/>
      <c r="O218" s="69">
        <f t="shared" si="15"/>
        <v>7</v>
      </c>
      <c r="P218" s="69">
        <f t="shared" si="14"/>
        <v>-1</v>
      </c>
    </row>
    <row r="219" spans="1:16" s="69" customFormat="1" ht="12.75" customHeight="1" x14ac:dyDescent="0.25">
      <c r="A219" s="148"/>
      <c r="B219" s="11" t="s">
        <v>77</v>
      </c>
      <c r="C219" s="21">
        <v>1</v>
      </c>
      <c r="D219" s="21">
        <v>0</v>
      </c>
      <c r="E219" s="21">
        <v>0</v>
      </c>
      <c r="F219" s="21">
        <v>6</v>
      </c>
      <c r="G219" s="21">
        <v>5</v>
      </c>
      <c r="H219" s="21"/>
      <c r="I219" s="22">
        <v>3</v>
      </c>
      <c r="K219" s="151"/>
      <c r="O219" s="69">
        <f t="shared" si="15"/>
        <v>11</v>
      </c>
      <c r="P219" s="69">
        <f t="shared" si="14"/>
        <v>1</v>
      </c>
    </row>
    <row r="220" spans="1:16" s="69" customFormat="1" ht="12.75" customHeight="1" thickBot="1" x14ac:dyDescent="0.3">
      <c r="A220" s="149"/>
      <c r="B220" s="17" t="s">
        <v>39</v>
      </c>
      <c r="C220" s="17">
        <f>SUM(C201:C219)</f>
        <v>10</v>
      </c>
      <c r="D220" s="17">
        <f>SUM(D201:D219)</f>
        <v>3</v>
      </c>
      <c r="E220" s="17">
        <f>SUM(E201:E219)</f>
        <v>6</v>
      </c>
      <c r="F220" s="17">
        <f>SUM(F201:F219)</f>
        <v>143</v>
      </c>
      <c r="G220" s="17">
        <f>SUM(G201:G219)</f>
        <v>114</v>
      </c>
      <c r="H220" s="17">
        <f>SUM(F220-G220)</f>
        <v>29</v>
      </c>
      <c r="I220" s="26">
        <f>SUM(I201:I219)</f>
        <v>33</v>
      </c>
      <c r="J220" s="116">
        <f>I220</f>
        <v>33</v>
      </c>
      <c r="K220" s="152"/>
      <c r="M220" s="69">
        <f>SUM(F220:G220)</f>
        <v>257</v>
      </c>
      <c r="N220" s="69">
        <f>SUM(I220)</f>
        <v>33</v>
      </c>
    </row>
    <row r="221" spans="1:16" s="69" customFormat="1" ht="12.75" customHeight="1" thickBot="1" x14ac:dyDescent="0.3">
      <c r="A221" s="197"/>
      <c r="B221" s="197"/>
      <c r="C221" s="197"/>
      <c r="D221" s="197"/>
      <c r="E221" s="197"/>
      <c r="F221" s="197"/>
      <c r="G221" s="197"/>
      <c r="H221" s="197"/>
      <c r="I221" s="197"/>
    </row>
    <row r="222" spans="1:16" s="69" customFormat="1" ht="12.75" customHeight="1" x14ac:dyDescent="0.25">
      <c r="A222" s="147" t="s">
        <v>33</v>
      </c>
      <c r="B222" s="7" t="s">
        <v>13</v>
      </c>
      <c r="C222" s="7">
        <v>0</v>
      </c>
      <c r="D222" s="7">
        <v>0</v>
      </c>
      <c r="E222" s="7">
        <v>1</v>
      </c>
      <c r="F222" s="7">
        <v>4</v>
      </c>
      <c r="G222" s="7">
        <v>6</v>
      </c>
      <c r="H222" s="7"/>
      <c r="I222" s="8">
        <v>0</v>
      </c>
      <c r="K222" s="150">
        <f>RANK(J242,J:J,0)</f>
        <v>10</v>
      </c>
      <c r="O222" s="69">
        <f t="shared" si="15"/>
        <v>10</v>
      </c>
      <c r="P222" s="69">
        <f t="shared" si="14"/>
        <v>-2</v>
      </c>
    </row>
    <row r="223" spans="1:16" s="69" customFormat="1" ht="12.75" customHeight="1" x14ac:dyDescent="0.25">
      <c r="A223" s="148"/>
      <c r="B223" s="9" t="s">
        <v>15</v>
      </c>
      <c r="C223" s="9">
        <v>0</v>
      </c>
      <c r="D223" s="9">
        <v>0</v>
      </c>
      <c r="E223" s="9">
        <v>1</v>
      </c>
      <c r="F223" s="9">
        <v>6</v>
      </c>
      <c r="G223" s="9">
        <v>7</v>
      </c>
      <c r="H223" s="9"/>
      <c r="I223" s="10">
        <v>0</v>
      </c>
      <c r="K223" s="151"/>
      <c r="O223" s="69">
        <f t="shared" si="15"/>
        <v>13</v>
      </c>
      <c r="P223" s="69">
        <f t="shared" si="14"/>
        <v>-1</v>
      </c>
    </row>
    <row r="224" spans="1:16" s="69" customFormat="1" ht="12.75" customHeight="1" x14ac:dyDescent="0.25">
      <c r="A224" s="148"/>
      <c r="B224" s="11" t="s">
        <v>17</v>
      </c>
      <c r="C224" s="11">
        <v>1</v>
      </c>
      <c r="D224" s="11">
        <v>0</v>
      </c>
      <c r="E224" s="11">
        <v>0</v>
      </c>
      <c r="F224" s="11">
        <v>9</v>
      </c>
      <c r="G224" s="11">
        <v>7</v>
      </c>
      <c r="H224" s="11"/>
      <c r="I224" s="12">
        <v>3</v>
      </c>
      <c r="K224" s="151"/>
      <c r="O224" s="69">
        <f t="shared" si="15"/>
        <v>16</v>
      </c>
      <c r="P224" s="69">
        <f t="shared" si="14"/>
        <v>2</v>
      </c>
    </row>
    <row r="225" spans="1:16" s="69" customFormat="1" ht="12.75" customHeight="1" x14ac:dyDescent="0.25">
      <c r="A225" s="148"/>
      <c r="B225" s="11" t="s">
        <v>19</v>
      </c>
      <c r="C225" s="11">
        <v>0</v>
      </c>
      <c r="D225" s="11">
        <v>1</v>
      </c>
      <c r="E225" s="11">
        <v>0</v>
      </c>
      <c r="F225" s="11">
        <v>7</v>
      </c>
      <c r="G225" s="11">
        <v>7</v>
      </c>
      <c r="H225" s="11"/>
      <c r="I225" s="12">
        <v>1</v>
      </c>
      <c r="K225" s="151"/>
      <c r="O225" s="69">
        <f t="shared" si="15"/>
        <v>14</v>
      </c>
      <c r="P225" s="69">
        <f t="shared" si="14"/>
        <v>0</v>
      </c>
    </row>
    <row r="226" spans="1:16" s="69" customFormat="1" ht="12.75" customHeight="1" x14ac:dyDescent="0.25">
      <c r="A226" s="148"/>
      <c r="B226" s="11" t="s">
        <v>21</v>
      </c>
      <c r="C226" s="11">
        <v>1</v>
      </c>
      <c r="D226" s="11">
        <v>0</v>
      </c>
      <c r="E226" s="11">
        <v>0</v>
      </c>
      <c r="F226" s="11">
        <v>9</v>
      </c>
      <c r="G226" s="11">
        <v>5</v>
      </c>
      <c r="H226" s="11"/>
      <c r="I226" s="12">
        <v>3</v>
      </c>
      <c r="K226" s="151"/>
      <c r="O226" s="69">
        <f t="shared" si="15"/>
        <v>14</v>
      </c>
      <c r="P226" s="69">
        <f t="shared" si="14"/>
        <v>4</v>
      </c>
    </row>
    <row r="227" spans="1:16" s="69" customFormat="1" ht="12.75" customHeight="1" x14ac:dyDescent="0.25">
      <c r="A227" s="148"/>
      <c r="B227" s="11" t="s">
        <v>23</v>
      </c>
      <c r="C227" s="11">
        <v>0</v>
      </c>
      <c r="D227" s="11">
        <v>0</v>
      </c>
      <c r="E227" s="11">
        <v>1</v>
      </c>
      <c r="F227" s="11">
        <v>7</v>
      </c>
      <c r="G227" s="11">
        <v>9</v>
      </c>
      <c r="H227" s="11"/>
      <c r="I227" s="12">
        <v>0</v>
      </c>
      <c r="K227" s="151"/>
      <c r="O227" s="69">
        <f t="shared" si="15"/>
        <v>16</v>
      </c>
      <c r="P227" s="69">
        <f t="shared" si="14"/>
        <v>-2</v>
      </c>
    </row>
    <row r="228" spans="1:16" s="69" customFormat="1" ht="12.75" customHeight="1" x14ac:dyDescent="0.25">
      <c r="A228" s="148"/>
      <c r="B228" s="11" t="s">
        <v>24</v>
      </c>
      <c r="C228" s="11">
        <v>0</v>
      </c>
      <c r="D228" s="11">
        <v>0</v>
      </c>
      <c r="E228" s="11">
        <v>1</v>
      </c>
      <c r="F228" s="11">
        <v>7</v>
      </c>
      <c r="G228" s="11">
        <v>8</v>
      </c>
      <c r="H228" s="11"/>
      <c r="I228" s="12">
        <v>0</v>
      </c>
      <c r="K228" s="151"/>
      <c r="O228" s="69">
        <f t="shared" si="15"/>
        <v>15</v>
      </c>
      <c r="P228" s="69">
        <f t="shared" si="14"/>
        <v>-1</v>
      </c>
    </row>
    <row r="229" spans="1:16" s="69" customFormat="1" ht="12.75" customHeight="1" x14ac:dyDescent="0.25">
      <c r="A229" s="148"/>
      <c r="B229" s="11" t="s">
        <v>26</v>
      </c>
      <c r="C229" s="11">
        <v>1</v>
      </c>
      <c r="D229" s="11">
        <v>0</v>
      </c>
      <c r="E229" s="11">
        <v>0</v>
      </c>
      <c r="F229" s="11">
        <v>8</v>
      </c>
      <c r="G229" s="11">
        <v>6</v>
      </c>
      <c r="H229" s="11"/>
      <c r="I229" s="12">
        <v>3</v>
      </c>
      <c r="K229" s="151"/>
      <c r="O229" s="69">
        <f t="shared" si="15"/>
        <v>14</v>
      </c>
      <c r="P229" s="69">
        <f t="shared" si="14"/>
        <v>2</v>
      </c>
    </row>
    <row r="230" spans="1:16" s="69" customFormat="1" ht="12.75" customHeight="1" x14ac:dyDescent="0.25">
      <c r="A230" s="148"/>
      <c r="B230" s="11" t="s">
        <v>28</v>
      </c>
      <c r="C230" s="11">
        <v>0</v>
      </c>
      <c r="D230" s="11">
        <v>0</v>
      </c>
      <c r="E230" s="11">
        <v>1</v>
      </c>
      <c r="F230" s="11">
        <v>9</v>
      </c>
      <c r="G230" s="11">
        <v>13</v>
      </c>
      <c r="H230" s="11"/>
      <c r="I230" s="12">
        <v>0</v>
      </c>
      <c r="K230" s="151"/>
      <c r="O230" s="69">
        <f t="shared" si="15"/>
        <v>22</v>
      </c>
      <c r="P230" s="69">
        <f t="shared" si="14"/>
        <v>-4</v>
      </c>
    </row>
    <row r="231" spans="1:16" s="69" customFormat="1" ht="12.75" customHeight="1" x14ac:dyDescent="0.25">
      <c r="A231" s="148"/>
      <c r="B231" s="11" t="s">
        <v>30</v>
      </c>
      <c r="C231" s="11">
        <v>1</v>
      </c>
      <c r="D231" s="11">
        <v>0</v>
      </c>
      <c r="E231" s="11">
        <v>0</v>
      </c>
      <c r="F231" s="11">
        <v>7</v>
      </c>
      <c r="G231" s="11">
        <v>6</v>
      </c>
      <c r="H231" s="11"/>
      <c r="I231" s="12">
        <v>3</v>
      </c>
      <c r="K231" s="151"/>
      <c r="O231" s="69">
        <f t="shared" si="15"/>
        <v>13</v>
      </c>
      <c r="P231" s="69">
        <f t="shared" si="14"/>
        <v>1</v>
      </c>
    </row>
    <row r="232" spans="1:16" s="69" customFormat="1" ht="12.75" customHeight="1" x14ac:dyDescent="0.25">
      <c r="A232" s="148"/>
      <c r="B232" s="11" t="s">
        <v>32</v>
      </c>
      <c r="C232" s="11">
        <v>0</v>
      </c>
      <c r="D232" s="11">
        <v>0</v>
      </c>
      <c r="E232" s="11">
        <v>1</v>
      </c>
      <c r="F232" s="11">
        <v>5</v>
      </c>
      <c r="G232" s="11">
        <v>8</v>
      </c>
      <c r="H232" s="11"/>
      <c r="I232" s="12">
        <v>0</v>
      </c>
      <c r="K232" s="151"/>
      <c r="O232" s="69">
        <f t="shared" si="15"/>
        <v>13</v>
      </c>
      <c r="P232" s="69">
        <f t="shared" si="14"/>
        <v>-3</v>
      </c>
    </row>
    <row r="233" spans="1:16" s="69" customFormat="1" ht="12.75" customHeight="1" x14ac:dyDescent="0.25">
      <c r="A233" s="148"/>
      <c r="B233" s="11" t="s">
        <v>34</v>
      </c>
      <c r="C233" s="11">
        <v>0</v>
      </c>
      <c r="D233" s="11">
        <v>0</v>
      </c>
      <c r="E233" s="11">
        <v>1</v>
      </c>
      <c r="F233" s="11">
        <v>5</v>
      </c>
      <c r="G233" s="11">
        <v>6</v>
      </c>
      <c r="H233" s="11"/>
      <c r="I233" s="12">
        <v>0</v>
      </c>
      <c r="K233" s="151"/>
      <c r="O233" s="69">
        <f t="shared" si="15"/>
        <v>11</v>
      </c>
      <c r="P233" s="69">
        <f t="shared" si="14"/>
        <v>-1</v>
      </c>
    </row>
    <row r="234" spans="1:16" s="69" customFormat="1" ht="12.75" customHeight="1" x14ac:dyDescent="0.25">
      <c r="A234" s="148"/>
      <c r="B234" s="11" t="s">
        <v>36</v>
      </c>
      <c r="C234" s="11">
        <v>0</v>
      </c>
      <c r="D234" s="11">
        <v>0</v>
      </c>
      <c r="E234" s="11">
        <v>1</v>
      </c>
      <c r="F234" s="11">
        <v>6</v>
      </c>
      <c r="G234" s="11">
        <v>12</v>
      </c>
      <c r="H234" s="11"/>
      <c r="I234" s="12">
        <v>0</v>
      </c>
      <c r="K234" s="151"/>
      <c r="O234" s="69">
        <f t="shared" si="15"/>
        <v>18</v>
      </c>
      <c r="P234" s="69">
        <f t="shared" si="14"/>
        <v>-6</v>
      </c>
    </row>
    <row r="235" spans="1:16" s="69" customFormat="1" ht="12.75" customHeight="1" x14ac:dyDescent="0.25">
      <c r="A235" s="148"/>
      <c r="B235" s="11" t="s">
        <v>38</v>
      </c>
      <c r="C235" s="11">
        <v>1</v>
      </c>
      <c r="D235" s="11">
        <v>0</v>
      </c>
      <c r="E235" s="11">
        <v>0</v>
      </c>
      <c r="F235" s="11">
        <v>8</v>
      </c>
      <c r="G235" s="11">
        <v>5</v>
      </c>
      <c r="H235" s="11"/>
      <c r="I235" s="12">
        <v>3</v>
      </c>
      <c r="K235" s="151"/>
      <c r="O235" s="69">
        <f t="shared" si="15"/>
        <v>13</v>
      </c>
      <c r="P235" s="69">
        <f t="shared" si="14"/>
        <v>3</v>
      </c>
    </row>
    <row r="236" spans="1:16" s="69" customFormat="1" ht="12.75" customHeight="1" x14ac:dyDescent="0.25">
      <c r="A236" s="148"/>
      <c r="B236" s="11" t="s">
        <v>40</v>
      </c>
      <c r="C236" s="11">
        <v>0</v>
      </c>
      <c r="D236" s="11">
        <v>0</v>
      </c>
      <c r="E236" s="11">
        <v>1</v>
      </c>
      <c r="F236" s="11">
        <v>7</v>
      </c>
      <c r="G236" s="11">
        <v>9</v>
      </c>
      <c r="H236" s="11"/>
      <c r="I236" s="12">
        <v>0</v>
      </c>
      <c r="K236" s="151"/>
      <c r="O236" s="69">
        <f t="shared" si="15"/>
        <v>16</v>
      </c>
      <c r="P236" s="69">
        <f t="shared" si="14"/>
        <v>-2</v>
      </c>
    </row>
    <row r="237" spans="1:16" s="69" customFormat="1" ht="12.75" customHeight="1" x14ac:dyDescent="0.25">
      <c r="A237" s="148"/>
      <c r="B237" s="11" t="s">
        <v>71</v>
      </c>
      <c r="C237" s="11">
        <v>0</v>
      </c>
      <c r="D237" s="11">
        <v>0</v>
      </c>
      <c r="E237" s="11">
        <v>1</v>
      </c>
      <c r="F237" s="11">
        <v>0</v>
      </c>
      <c r="G237" s="11">
        <v>6</v>
      </c>
      <c r="H237" s="11"/>
      <c r="I237" s="12">
        <v>0</v>
      </c>
      <c r="K237" s="151"/>
      <c r="O237" s="69">
        <f t="shared" si="15"/>
        <v>6</v>
      </c>
      <c r="P237" s="69">
        <f t="shared" si="14"/>
        <v>-6</v>
      </c>
    </row>
    <row r="238" spans="1:16" s="69" customFormat="1" ht="12.75" customHeight="1" x14ac:dyDescent="0.25">
      <c r="A238" s="148"/>
      <c r="B238" s="11" t="s">
        <v>74</v>
      </c>
      <c r="C238" s="11">
        <v>0</v>
      </c>
      <c r="D238" s="11">
        <v>0</v>
      </c>
      <c r="E238" s="11">
        <v>1</v>
      </c>
      <c r="F238" s="11">
        <v>7</v>
      </c>
      <c r="G238" s="11">
        <v>8</v>
      </c>
      <c r="H238" s="11"/>
      <c r="I238" s="12">
        <v>0</v>
      </c>
      <c r="K238" s="151"/>
      <c r="O238" s="69">
        <f t="shared" si="15"/>
        <v>15</v>
      </c>
      <c r="P238" s="69">
        <f t="shared" si="14"/>
        <v>-1</v>
      </c>
    </row>
    <row r="239" spans="1:16" s="69" customFormat="1" ht="12.75" customHeight="1" x14ac:dyDescent="0.25">
      <c r="A239" s="148"/>
      <c r="B239" s="11" t="s">
        <v>75</v>
      </c>
      <c r="C239" s="11">
        <v>1</v>
      </c>
      <c r="D239" s="11">
        <v>0</v>
      </c>
      <c r="E239" s="11">
        <v>0</v>
      </c>
      <c r="F239" s="11">
        <v>8</v>
      </c>
      <c r="G239" s="11">
        <v>4</v>
      </c>
      <c r="H239" s="11"/>
      <c r="I239" s="12">
        <v>3</v>
      </c>
      <c r="K239" s="151"/>
      <c r="O239" s="69">
        <f t="shared" si="15"/>
        <v>12</v>
      </c>
      <c r="P239" s="69">
        <f t="shared" si="14"/>
        <v>4</v>
      </c>
    </row>
    <row r="240" spans="1:16" s="69" customFormat="1" ht="12.75" customHeight="1" x14ac:dyDescent="0.25">
      <c r="A240" s="148"/>
      <c r="B240" s="11" t="s">
        <v>77</v>
      </c>
      <c r="C240" s="11">
        <v>0</v>
      </c>
      <c r="D240" s="11">
        <v>0</v>
      </c>
      <c r="E240" s="11">
        <v>1</v>
      </c>
      <c r="F240" s="11">
        <v>5</v>
      </c>
      <c r="G240" s="11">
        <v>7</v>
      </c>
      <c r="H240" s="11"/>
      <c r="I240" s="12">
        <v>0</v>
      </c>
      <c r="K240" s="151"/>
      <c r="O240" s="69">
        <f t="shared" si="15"/>
        <v>12</v>
      </c>
      <c r="P240" s="69">
        <f t="shared" si="14"/>
        <v>-2</v>
      </c>
    </row>
    <row r="241" spans="1:16" s="69" customFormat="1" ht="12.75" customHeight="1" x14ac:dyDescent="0.25">
      <c r="A241" s="148"/>
      <c r="B241" s="11" t="s">
        <v>79</v>
      </c>
      <c r="C241" s="11">
        <v>1</v>
      </c>
      <c r="D241" s="11">
        <v>0</v>
      </c>
      <c r="E241" s="11">
        <v>0</v>
      </c>
      <c r="F241" s="11">
        <v>9</v>
      </c>
      <c r="G241" s="11">
        <v>8</v>
      </c>
      <c r="H241" s="11"/>
      <c r="I241" s="12">
        <v>3</v>
      </c>
      <c r="K241" s="151"/>
      <c r="O241" s="69">
        <f t="shared" si="15"/>
        <v>17</v>
      </c>
      <c r="P241" s="69">
        <f t="shared" si="14"/>
        <v>1</v>
      </c>
    </row>
    <row r="242" spans="1:16" s="69" customFormat="1" ht="12.75" customHeight="1" thickBot="1" x14ac:dyDescent="0.3">
      <c r="A242" s="149"/>
      <c r="B242" s="17" t="s">
        <v>39</v>
      </c>
      <c r="C242" s="17">
        <f>SUM(C222:C241)</f>
        <v>7</v>
      </c>
      <c r="D242" s="17">
        <f>SUM(D222:D241)</f>
        <v>1</v>
      </c>
      <c r="E242" s="17">
        <f>SUM(E222:E241)</f>
        <v>12</v>
      </c>
      <c r="F242" s="17">
        <f>SUM(F222:F241)</f>
        <v>133</v>
      </c>
      <c r="G242" s="17">
        <f>SUM(G222:G241)</f>
        <v>147</v>
      </c>
      <c r="H242" s="17">
        <f>SUM(F242-G242)</f>
        <v>-14</v>
      </c>
      <c r="I242" s="26">
        <f>SUM(I222:I241)</f>
        <v>22</v>
      </c>
      <c r="J242" s="116">
        <f>I242</f>
        <v>22</v>
      </c>
      <c r="K242" s="152"/>
      <c r="M242" s="69">
        <f>SUM(F242:G242)</f>
        <v>280</v>
      </c>
      <c r="N242" s="69">
        <f>SUM(I242)</f>
        <v>22</v>
      </c>
    </row>
    <row r="243" spans="1:16" s="69" customFormat="1" ht="12.75" customHeight="1" thickBot="1" x14ac:dyDescent="0.3">
      <c r="A243" s="197"/>
      <c r="B243" s="197"/>
      <c r="C243" s="197"/>
      <c r="D243" s="197"/>
      <c r="E243" s="197"/>
      <c r="F243" s="197"/>
      <c r="G243" s="197"/>
      <c r="H243" s="197"/>
      <c r="I243" s="197"/>
    </row>
    <row r="244" spans="1:16" s="69" customFormat="1" ht="12.75" customHeight="1" x14ac:dyDescent="0.25">
      <c r="A244" s="147" t="s">
        <v>35</v>
      </c>
      <c r="B244" s="7" t="s">
        <v>13</v>
      </c>
      <c r="C244" s="7">
        <v>1</v>
      </c>
      <c r="D244" s="7">
        <v>0</v>
      </c>
      <c r="E244" s="7">
        <v>0</v>
      </c>
      <c r="F244" s="7">
        <v>8</v>
      </c>
      <c r="G244" s="7">
        <v>7</v>
      </c>
      <c r="H244" s="7"/>
      <c r="I244" s="8">
        <v>3</v>
      </c>
      <c r="K244" s="150">
        <f>RANK(J264,J:J,0)</f>
        <v>12</v>
      </c>
      <c r="O244" s="69">
        <f t="shared" si="15"/>
        <v>15</v>
      </c>
      <c r="P244" s="69">
        <f t="shared" si="14"/>
        <v>1</v>
      </c>
    </row>
    <row r="245" spans="1:16" s="69" customFormat="1" ht="12.75" customHeight="1" x14ac:dyDescent="0.25">
      <c r="A245" s="148"/>
      <c r="B245" s="9" t="s">
        <v>15</v>
      </c>
      <c r="C245" s="9">
        <v>0</v>
      </c>
      <c r="D245" s="9">
        <v>0</v>
      </c>
      <c r="E245" s="9">
        <v>1</v>
      </c>
      <c r="F245" s="9">
        <v>7</v>
      </c>
      <c r="G245" s="9">
        <v>8</v>
      </c>
      <c r="H245" s="9"/>
      <c r="I245" s="10">
        <v>0</v>
      </c>
      <c r="K245" s="151"/>
      <c r="O245" s="69">
        <f t="shared" si="15"/>
        <v>15</v>
      </c>
      <c r="P245" s="69">
        <f t="shared" si="14"/>
        <v>-1</v>
      </c>
    </row>
    <row r="246" spans="1:16" s="69" customFormat="1" ht="12.75" customHeight="1" x14ac:dyDescent="0.25">
      <c r="A246" s="148"/>
      <c r="B246" s="11" t="s">
        <v>17</v>
      </c>
      <c r="C246" s="11">
        <v>1</v>
      </c>
      <c r="D246" s="11">
        <v>0</v>
      </c>
      <c r="E246" s="11">
        <v>0</v>
      </c>
      <c r="F246" s="11">
        <v>8</v>
      </c>
      <c r="G246" s="11">
        <v>5</v>
      </c>
      <c r="H246" s="11"/>
      <c r="I246" s="12">
        <v>3</v>
      </c>
      <c r="K246" s="151"/>
      <c r="O246" s="69">
        <f t="shared" si="15"/>
        <v>13</v>
      </c>
      <c r="P246" s="69">
        <f t="shared" si="14"/>
        <v>3</v>
      </c>
    </row>
    <row r="247" spans="1:16" s="69" customFormat="1" ht="12.75" customHeight="1" x14ac:dyDescent="0.25">
      <c r="A247" s="148"/>
      <c r="B247" s="11" t="s">
        <v>19</v>
      </c>
      <c r="C247" s="11">
        <v>1</v>
      </c>
      <c r="D247" s="11">
        <v>0</v>
      </c>
      <c r="E247" s="11">
        <v>0</v>
      </c>
      <c r="F247" s="11">
        <v>8</v>
      </c>
      <c r="G247" s="11">
        <v>6</v>
      </c>
      <c r="H247" s="11"/>
      <c r="I247" s="12">
        <v>3</v>
      </c>
      <c r="K247" s="151"/>
      <c r="O247" s="69">
        <f t="shared" si="15"/>
        <v>14</v>
      </c>
      <c r="P247" s="69">
        <f t="shared" si="14"/>
        <v>2</v>
      </c>
    </row>
    <row r="248" spans="1:16" s="69" customFormat="1" ht="12.75" customHeight="1" x14ac:dyDescent="0.25">
      <c r="A248" s="148"/>
      <c r="B248" s="11" t="s">
        <v>21</v>
      </c>
      <c r="C248" s="11">
        <v>0</v>
      </c>
      <c r="D248" s="11">
        <v>0</v>
      </c>
      <c r="E248" s="11">
        <v>1</v>
      </c>
      <c r="F248" s="11">
        <v>7</v>
      </c>
      <c r="G248" s="11">
        <v>9</v>
      </c>
      <c r="H248" s="11"/>
      <c r="I248" s="12">
        <v>0</v>
      </c>
      <c r="K248" s="151"/>
      <c r="O248" s="69">
        <f t="shared" si="15"/>
        <v>16</v>
      </c>
      <c r="P248" s="69">
        <f t="shared" si="14"/>
        <v>-2</v>
      </c>
    </row>
    <row r="249" spans="1:16" s="69" customFormat="1" ht="12.75" customHeight="1" x14ac:dyDescent="0.25">
      <c r="A249" s="148"/>
      <c r="B249" s="11" t="s">
        <v>23</v>
      </c>
      <c r="C249" s="11">
        <v>0</v>
      </c>
      <c r="D249" s="11">
        <v>0</v>
      </c>
      <c r="E249" s="11">
        <v>1</v>
      </c>
      <c r="F249" s="11">
        <v>6</v>
      </c>
      <c r="G249" s="11">
        <v>8</v>
      </c>
      <c r="H249" s="11"/>
      <c r="I249" s="12">
        <v>0</v>
      </c>
      <c r="K249" s="151"/>
      <c r="O249" s="69">
        <f t="shared" si="15"/>
        <v>14</v>
      </c>
      <c r="P249" s="69">
        <f t="shared" si="14"/>
        <v>-2</v>
      </c>
    </row>
    <row r="250" spans="1:16" s="69" customFormat="1" ht="12.75" customHeight="1" x14ac:dyDescent="0.25">
      <c r="A250" s="148"/>
      <c r="B250" s="11" t="s">
        <v>24</v>
      </c>
      <c r="C250" s="11">
        <v>0</v>
      </c>
      <c r="D250" s="11">
        <v>0</v>
      </c>
      <c r="E250" s="11">
        <v>1</v>
      </c>
      <c r="F250" s="11">
        <v>8</v>
      </c>
      <c r="G250" s="11">
        <v>9</v>
      </c>
      <c r="H250" s="11"/>
      <c r="I250" s="12">
        <v>0</v>
      </c>
      <c r="K250" s="151"/>
      <c r="O250" s="69">
        <f t="shared" si="15"/>
        <v>17</v>
      </c>
      <c r="P250" s="69">
        <f t="shared" si="14"/>
        <v>-1</v>
      </c>
    </row>
    <row r="251" spans="1:16" s="69" customFormat="1" ht="12.75" customHeight="1" x14ac:dyDescent="0.25">
      <c r="A251" s="148"/>
      <c r="B251" s="11" t="s">
        <v>26</v>
      </c>
      <c r="C251" s="11">
        <v>0</v>
      </c>
      <c r="D251" s="11">
        <v>0</v>
      </c>
      <c r="E251" s="11">
        <v>1</v>
      </c>
      <c r="F251" s="11">
        <v>6</v>
      </c>
      <c r="G251" s="11">
        <v>8</v>
      </c>
      <c r="H251" s="11"/>
      <c r="I251" s="12">
        <v>0</v>
      </c>
      <c r="K251" s="151"/>
      <c r="O251" s="69">
        <f t="shared" si="15"/>
        <v>14</v>
      </c>
      <c r="P251" s="69">
        <f t="shared" si="14"/>
        <v>-2</v>
      </c>
    </row>
    <row r="252" spans="1:16" s="69" customFormat="1" ht="12.75" customHeight="1" x14ac:dyDescent="0.25">
      <c r="A252" s="148"/>
      <c r="B252" s="11" t="s">
        <v>28</v>
      </c>
      <c r="C252" s="11">
        <v>0</v>
      </c>
      <c r="D252" s="11">
        <v>0</v>
      </c>
      <c r="E252" s="11">
        <v>1</v>
      </c>
      <c r="F252" s="11">
        <v>5</v>
      </c>
      <c r="G252" s="11">
        <v>6</v>
      </c>
      <c r="H252" s="11"/>
      <c r="I252" s="12">
        <v>0</v>
      </c>
      <c r="K252" s="151"/>
      <c r="O252" s="69">
        <f t="shared" si="15"/>
        <v>11</v>
      </c>
      <c r="P252" s="69">
        <f t="shared" si="14"/>
        <v>-1</v>
      </c>
    </row>
    <row r="253" spans="1:16" s="69" customFormat="1" ht="12.75" customHeight="1" x14ac:dyDescent="0.25">
      <c r="A253" s="148"/>
      <c r="B253" s="11" t="s">
        <v>30</v>
      </c>
      <c r="C253" s="11">
        <v>0</v>
      </c>
      <c r="D253" s="11">
        <v>1</v>
      </c>
      <c r="E253" s="11">
        <v>0</v>
      </c>
      <c r="F253" s="11">
        <v>7</v>
      </c>
      <c r="G253" s="11">
        <v>7</v>
      </c>
      <c r="H253" s="11"/>
      <c r="I253" s="12">
        <v>1</v>
      </c>
      <c r="K253" s="151"/>
      <c r="O253" s="69">
        <f t="shared" si="15"/>
        <v>14</v>
      </c>
      <c r="P253" s="69">
        <f t="shared" si="14"/>
        <v>0</v>
      </c>
    </row>
    <row r="254" spans="1:16" s="69" customFormat="1" ht="12.75" customHeight="1" x14ac:dyDescent="0.25">
      <c r="A254" s="148"/>
      <c r="B254" s="11" t="s">
        <v>32</v>
      </c>
      <c r="C254" s="11">
        <v>0</v>
      </c>
      <c r="D254" s="11">
        <v>1</v>
      </c>
      <c r="E254" s="11">
        <v>0</v>
      </c>
      <c r="F254" s="11">
        <v>7</v>
      </c>
      <c r="G254" s="11">
        <v>7</v>
      </c>
      <c r="H254" s="11"/>
      <c r="I254" s="12">
        <v>1</v>
      </c>
      <c r="K254" s="151"/>
      <c r="O254" s="69">
        <f t="shared" si="15"/>
        <v>14</v>
      </c>
      <c r="P254" s="69">
        <f t="shared" si="14"/>
        <v>0</v>
      </c>
    </row>
    <row r="255" spans="1:16" s="69" customFormat="1" ht="12.75" customHeight="1" x14ac:dyDescent="0.25">
      <c r="A255" s="148"/>
      <c r="B255" s="11" t="s">
        <v>34</v>
      </c>
      <c r="C255" s="11">
        <v>1</v>
      </c>
      <c r="D255" s="11">
        <v>0</v>
      </c>
      <c r="E255" s="11">
        <v>0</v>
      </c>
      <c r="F255" s="11">
        <v>9</v>
      </c>
      <c r="G255" s="11">
        <v>5</v>
      </c>
      <c r="H255" s="11"/>
      <c r="I255" s="12">
        <v>3</v>
      </c>
      <c r="K255" s="151"/>
      <c r="O255" s="69">
        <f t="shared" si="15"/>
        <v>14</v>
      </c>
      <c r="P255" s="69">
        <f t="shared" si="14"/>
        <v>4</v>
      </c>
    </row>
    <row r="256" spans="1:16" s="69" customFormat="1" ht="12.75" customHeight="1" x14ac:dyDescent="0.25">
      <c r="A256" s="148"/>
      <c r="B256" s="11" t="s">
        <v>36</v>
      </c>
      <c r="C256" s="11">
        <v>0</v>
      </c>
      <c r="D256" s="11">
        <v>0</v>
      </c>
      <c r="E256" s="11">
        <v>1</v>
      </c>
      <c r="F256" s="11">
        <v>5</v>
      </c>
      <c r="G256" s="11">
        <v>9</v>
      </c>
      <c r="H256" s="11"/>
      <c r="I256" s="12">
        <v>0</v>
      </c>
      <c r="K256" s="151"/>
      <c r="O256" s="69">
        <f t="shared" si="15"/>
        <v>14</v>
      </c>
      <c r="P256" s="69">
        <f t="shared" si="14"/>
        <v>-4</v>
      </c>
    </row>
    <row r="257" spans="1:16" s="69" customFormat="1" ht="12.75" customHeight="1" x14ac:dyDescent="0.25">
      <c r="A257" s="148"/>
      <c r="B257" s="11" t="s">
        <v>38</v>
      </c>
      <c r="C257" s="11">
        <v>0</v>
      </c>
      <c r="D257" s="11">
        <v>1</v>
      </c>
      <c r="E257" s="11">
        <v>0</v>
      </c>
      <c r="F257" s="11">
        <v>6</v>
      </c>
      <c r="G257" s="11">
        <v>6</v>
      </c>
      <c r="H257" s="11"/>
      <c r="I257" s="12">
        <v>1</v>
      </c>
      <c r="K257" s="151"/>
      <c r="O257" s="69">
        <f t="shared" si="15"/>
        <v>12</v>
      </c>
      <c r="P257" s="69">
        <f t="shared" si="14"/>
        <v>0</v>
      </c>
    </row>
    <row r="258" spans="1:16" s="69" customFormat="1" ht="12.75" customHeight="1" x14ac:dyDescent="0.25">
      <c r="A258" s="148"/>
      <c r="B258" s="11" t="s">
        <v>40</v>
      </c>
      <c r="C258" s="11">
        <v>0</v>
      </c>
      <c r="D258" s="11">
        <v>0</v>
      </c>
      <c r="E258" s="11">
        <v>1</v>
      </c>
      <c r="F258" s="11">
        <v>6</v>
      </c>
      <c r="G258" s="11">
        <v>8</v>
      </c>
      <c r="H258" s="11"/>
      <c r="I258" s="12">
        <v>0</v>
      </c>
      <c r="K258" s="151"/>
      <c r="O258" s="69">
        <f t="shared" si="15"/>
        <v>14</v>
      </c>
      <c r="P258" s="69">
        <f t="shared" si="14"/>
        <v>-2</v>
      </c>
    </row>
    <row r="259" spans="1:16" s="69" customFormat="1" ht="12.75" customHeight="1" x14ac:dyDescent="0.25">
      <c r="A259" s="148"/>
      <c r="B259" s="11" t="s">
        <v>71</v>
      </c>
      <c r="C259" s="11">
        <v>0</v>
      </c>
      <c r="D259" s="11">
        <v>0</v>
      </c>
      <c r="E259" s="11">
        <v>1</v>
      </c>
      <c r="F259" s="11">
        <v>6</v>
      </c>
      <c r="G259" s="11">
        <v>7</v>
      </c>
      <c r="H259" s="11"/>
      <c r="I259" s="12">
        <v>0</v>
      </c>
      <c r="K259" s="151"/>
      <c r="O259" s="69">
        <f t="shared" si="15"/>
        <v>13</v>
      </c>
      <c r="P259" s="69">
        <f t="shared" si="14"/>
        <v>-1</v>
      </c>
    </row>
    <row r="260" spans="1:16" s="69" customFormat="1" ht="12.75" customHeight="1" x14ac:dyDescent="0.25">
      <c r="A260" s="148"/>
      <c r="B260" s="11" t="s">
        <v>74</v>
      </c>
      <c r="C260" s="11">
        <v>0</v>
      </c>
      <c r="D260" s="11">
        <v>1</v>
      </c>
      <c r="E260" s="11">
        <v>0</v>
      </c>
      <c r="F260" s="11">
        <v>7</v>
      </c>
      <c r="G260" s="11">
        <v>7</v>
      </c>
      <c r="H260" s="11"/>
      <c r="I260" s="12">
        <v>1</v>
      </c>
      <c r="K260" s="151"/>
      <c r="O260" s="69">
        <f t="shared" si="15"/>
        <v>14</v>
      </c>
      <c r="P260" s="69">
        <f t="shared" si="14"/>
        <v>0</v>
      </c>
    </row>
    <row r="261" spans="1:16" s="69" customFormat="1" ht="12.75" customHeight="1" x14ac:dyDescent="0.25">
      <c r="A261" s="148"/>
      <c r="B261" s="11" t="s">
        <v>75</v>
      </c>
      <c r="C261" s="11">
        <v>0</v>
      </c>
      <c r="D261" s="11">
        <v>0</v>
      </c>
      <c r="E261" s="11">
        <v>1</v>
      </c>
      <c r="F261" s="11">
        <v>7</v>
      </c>
      <c r="G261" s="11">
        <v>12</v>
      </c>
      <c r="H261" s="11"/>
      <c r="I261" s="12">
        <v>0</v>
      </c>
      <c r="K261" s="151"/>
      <c r="O261" s="69">
        <f t="shared" si="15"/>
        <v>19</v>
      </c>
      <c r="P261" s="69">
        <f t="shared" si="14"/>
        <v>-5</v>
      </c>
    </row>
    <row r="262" spans="1:16" s="69" customFormat="1" ht="12.75" customHeight="1" x14ac:dyDescent="0.25">
      <c r="A262" s="148"/>
      <c r="B262" s="11" t="s">
        <v>77</v>
      </c>
      <c r="C262" s="11">
        <v>0</v>
      </c>
      <c r="D262" s="11">
        <v>0</v>
      </c>
      <c r="E262" s="11">
        <v>1</v>
      </c>
      <c r="F262" s="11">
        <v>6</v>
      </c>
      <c r="G262" s="11">
        <v>7</v>
      </c>
      <c r="H262" s="11"/>
      <c r="I262" s="12">
        <v>0</v>
      </c>
      <c r="K262" s="151"/>
      <c r="O262" s="69">
        <f t="shared" si="15"/>
        <v>13</v>
      </c>
      <c r="P262" s="69">
        <f t="shared" si="14"/>
        <v>-1</v>
      </c>
    </row>
    <row r="263" spans="1:16" s="69" customFormat="1" ht="12.75" customHeight="1" x14ac:dyDescent="0.25">
      <c r="A263" s="148"/>
      <c r="B263" s="11" t="s">
        <v>79</v>
      </c>
      <c r="C263" s="11">
        <v>1</v>
      </c>
      <c r="D263" s="11">
        <v>0</v>
      </c>
      <c r="E263" s="11">
        <v>0</v>
      </c>
      <c r="F263" s="11">
        <v>8</v>
      </c>
      <c r="G263" s="11">
        <v>5</v>
      </c>
      <c r="H263" s="11"/>
      <c r="I263" s="12">
        <v>3</v>
      </c>
      <c r="K263" s="151"/>
      <c r="O263" s="69">
        <f t="shared" si="15"/>
        <v>13</v>
      </c>
      <c r="P263" s="69">
        <f t="shared" si="14"/>
        <v>3</v>
      </c>
    </row>
    <row r="264" spans="1:16" s="69" customFormat="1" ht="12.75" customHeight="1" thickBot="1" x14ac:dyDescent="0.3">
      <c r="A264" s="149"/>
      <c r="B264" s="17" t="s">
        <v>39</v>
      </c>
      <c r="C264" s="17">
        <f>SUM(C244:C263)</f>
        <v>5</v>
      </c>
      <c r="D264" s="17">
        <f>SUM(D244:D263)</f>
        <v>4</v>
      </c>
      <c r="E264" s="17">
        <f>SUM(E244:E263)</f>
        <v>11</v>
      </c>
      <c r="F264" s="17">
        <f>SUM(F244:F263)</f>
        <v>137</v>
      </c>
      <c r="G264" s="17">
        <f>SUM(G244:G263)</f>
        <v>146</v>
      </c>
      <c r="H264" s="17">
        <f>SUM(F264-G264)</f>
        <v>-9</v>
      </c>
      <c r="I264" s="26">
        <f>SUM(I244:I263)</f>
        <v>19</v>
      </c>
      <c r="J264" s="18">
        <f>I264</f>
        <v>19</v>
      </c>
      <c r="K264" s="152"/>
      <c r="M264" s="69">
        <f>SUM(F264:G264)</f>
        <v>283</v>
      </c>
      <c r="N264" s="69">
        <f>SUM(I264)</f>
        <v>19</v>
      </c>
    </row>
    <row r="265" spans="1:16" s="69" customFormat="1" ht="12.75" customHeight="1" thickBot="1" x14ac:dyDescent="0.3">
      <c r="A265" s="197"/>
      <c r="B265" s="197"/>
      <c r="C265" s="197"/>
      <c r="D265" s="197"/>
      <c r="E265" s="197"/>
      <c r="F265" s="197"/>
      <c r="G265" s="197"/>
      <c r="H265" s="197"/>
      <c r="I265" s="197"/>
    </row>
    <row r="266" spans="1:16" ht="12.75" customHeight="1" x14ac:dyDescent="0.25">
      <c r="A266" s="160" t="s">
        <v>112</v>
      </c>
      <c r="B266" s="7" t="s">
        <v>113</v>
      </c>
      <c r="C266" s="7"/>
      <c r="D266" s="7"/>
      <c r="E266" s="7"/>
      <c r="F266" s="7"/>
      <c r="G266" s="7"/>
      <c r="H266" s="7"/>
      <c r="I266" s="8"/>
      <c r="K266" s="150">
        <f>RANK(J267,J:J,0)</f>
        <v>15</v>
      </c>
    </row>
    <row r="267" spans="1:16" ht="12.75" customHeight="1" thickBot="1" x14ac:dyDescent="0.3">
      <c r="A267" s="161"/>
      <c r="B267" s="17" t="s">
        <v>39</v>
      </c>
      <c r="C267" s="17">
        <f>SUM(C266:C266)</f>
        <v>0</v>
      </c>
      <c r="D267" s="17">
        <f>SUM(D266:D266)</f>
        <v>0</v>
      </c>
      <c r="E267" s="17">
        <f>SUM(E266:E266)</f>
        <v>0</v>
      </c>
      <c r="F267" s="17">
        <f>SUM(F266:F266)</f>
        <v>0</v>
      </c>
      <c r="G267" s="17">
        <f>SUM(G266:G266)</f>
        <v>0</v>
      </c>
      <c r="H267" s="17">
        <f>SUM(F267-G267)</f>
        <v>0</v>
      </c>
      <c r="I267" s="26">
        <f>SUM(I266:I266)</f>
        <v>0</v>
      </c>
      <c r="J267" s="116">
        <f>I267</f>
        <v>0</v>
      </c>
      <c r="K267" s="152"/>
      <c r="M267">
        <f>SUM(F267:G267)</f>
        <v>0</v>
      </c>
      <c r="N267">
        <f>SUM(I267)</f>
        <v>0</v>
      </c>
      <c r="O267">
        <f t="shared" ref="O267" si="16">SUM(F267:G267)</f>
        <v>0</v>
      </c>
      <c r="P267">
        <f t="shared" ref="P267" si="17">SUM(F267-G267)</f>
        <v>0</v>
      </c>
    </row>
    <row r="268" spans="1:16" s="69" customFormat="1" ht="12.75" customHeight="1" thickBot="1" x14ac:dyDescent="0.3">
      <c r="A268" s="120"/>
      <c r="B268" s="120"/>
      <c r="C268" s="120"/>
      <c r="D268" s="120"/>
      <c r="E268" s="120"/>
      <c r="F268" s="120"/>
      <c r="G268" s="120"/>
      <c r="H268" s="120"/>
      <c r="I268" s="120"/>
    </row>
    <row r="269" spans="1:16" s="69" customFormat="1" ht="12.75" customHeight="1" x14ac:dyDescent="0.25">
      <c r="A269" s="160" t="s">
        <v>16</v>
      </c>
      <c r="B269" s="7" t="s">
        <v>13</v>
      </c>
      <c r="C269" s="7">
        <v>1</v>
      </c>
      <c r="D269" s="7">
        <v>0</v>
      </c>
      <c r="E269" s="7">
        <v>0</v>
      </c>
      <c r="F269" s="7">
        <v>8</v>
      </c>
      <c r="G269" s="7">
        <v>5</v>
      </c>
      <c r="H269" s="7"/>
      <c r="I269" s="8">
        <v>3</v>
      </c>
      <c r="K269" s="150">
        <f>RANK(J288,J:J,0)</f>
        <v>4</v>
      </c>
      <c r="O269" s="69">
        <f t="shared" si="15"/>
        <v>13</v>
      </c>
      <c r="P269" s="69">
        <f t="shared" si="14"/>
        <v>3</v>
      </c>
    </row>
    <row r="270" spans="1:16" s="69" customFormat="1" ht="12.75" customHeight="1" x14ac:dyDescent="0.25">
      <c r="A270" s="161"/>
      <c r="B270" s="9" t="s">
        <v>15</v>
      </c>
      <c r="C270" s="9">
        <v>0</v>
      </c>
      <c r="D270" s="9">
        <v>0</v>
      </c>
      <c r="E270" s="9">
        <v>1</v>
      </c>
      <c r="F270" s="9">
        <v>6</v>
      </c>
      <c r="G270" s="9">
        <v>8</v>
      </c>
      <c r="H270" s="9"/>
      <c r="I270" s="10">
        <v>0</v>
      </c>
      <c r="K270" s="151"/>
      <c r="O270" s="69">
        <f t="shared" si="15"/>
        <v>14</v>
      </c>
      <c r="P270" s="69">
        <f t="shared" si="14"/>
        <v>-2</v>
      </c>
    </row>
    <row r="271" spans="1:16" s="69" customFormat="1" ht="12.75" customHeight="1" x14ac:dyDescent="0.25">
      <c r="A271" s="161"/>
      <c r="B271" s="11" t="s">
        <v>17</v>
      </c>
      <c r="C271" s="11">
        <v>0</v>
      </c>
      <c r="D271" s="11">
        <v>0</v>
      </c>
      <c r="E271" s="11">
        <v>1</v>
      </c>
      <c r="F271" s="11">
        <v>6</v>
      </c>
      <c r="G271" s="11">
        <v>8</v>
      </c>
      <c r="H271" s="11"/>
      <c r="I271" s="12">
        <v>0</v>
      </c>
      <c r="K271" s="151"/>
      <c r="O271" s="69">
        <f t="shared" si="15"/>
        <v>14</v>
      </c>
      <c r="P271" s="69">
        <f t="shared" si="14"/>
        <v>-2</v>
      </c>
    </row>
    <row r="272" spans="1:16" s="69" customFormat="1" ht="12.75" customHeight="1" x14ac:dyDescent="0.25">
      <c r="A272" s="161"/>
      <c r="B272" s="11" t="s">
        <v>19</v>
      </c>
      <c r="C272" s="11">
        <v>0</v>
      </c>
      <c r="D272" s="11">
        <v>1</v>
      </c>
      <c r="E272" s="11">
        <v>0</v>
      </c>
      <c r="F272" s="11">
        <v>8</v>
      </c>
      <c r="G272" s="11">
        <v>8</v>
      </c>
      <c r="H272" s="11"/>
      <c r="I272" s="12">
        <v>1</v>
      </c>
      <c r="K272" s="151"/>
      <c r="O272" s="69">
        <f t="shared" si="15"/>
        <v>16</v>
      </c>
      <c r="P272" s="69">
        <f t="shared" si="14"/>
        <v>0</v>
      </c>
    </row>
    <row r="273" spans="1:16" s="69" customFormat="1" ht="12.75" customHeight="1" x14ac:dyDescent="0.25">
      <c r="A273" s="161"/>
      <c r="B273" s="11" t="s">
        <v>21</v>
      </c>
      <c r="C273" s="11">
        <v>0</v>
      </c>
      <c r="D273" s="11">
        <v>0</v>
      </c>
      <c r="E273" s="11">
        <v>1</v>
      </c>
      <c r="F273" s="11">
        <v>6</v>
      </c>
      <c r="G273" s="11">
        <v>8</v>
      </c>
      <c r="H273" s="11"/>
      <c r="I273" s="12">
        <v>0</v>
      </c>
      <c r="K273" s="151"/>
      <c r="O273" s="69">
        <f t="shared" si="15"/>
        <v>14</v>
      </c>
      <c r="P273" s="69">
        <f t="shared" si="14"/>
        <v>-2</v>
      </c>
    </row>
    <row r="274" spans="1:16" s="69" customFormat="1" ht="12.75" customHeight="1" x14ac:dyDescent="0.25">
      <c r="A274" s="161"/>
      <c r="B274" s="11" t="s">
        <v>23</v>
      </c>
      <c r="C274" s="11">
        <v>0</v>
      </c>
      <c r="D274" s="11">
        <v>1</v>
      </c>
      <c r="E274" s="11">
        <v>0</v>
      </c>
      <c r="F274" s="11">
        <v>8</v>
      </c>
      <c r="G274" s="11">
        <v>8</v>
      </c>
      <c r="H274" s="11"/>
      <c r="I274" s="12">
        <v>1</v>
      </c>
      <c r="K274" s="151"/>
      <c r="O274" s="69">
        <f t="shared" si="15"/>
        <v>16</v>
      </c>
      <c r="P274" s="69">
        <f t="shared" si="14"/>
        <v>0</v>
      </c>
    </row>
    <row r="275" spans="1:16" s="69" customFormat="1" ht="12.75" customHeight="1" x14ac:dyDescent="0.25">
      <c r="A275" s="161"/>
      <c r="B275" s="11" t="s">
        <v>24</v>
      </c>
      <c r="C275" s="11">
        <v>0</v>
      </c>
      <c r="D275" s="11">
        <v>0</v>
      </c>
      <c r="E275" s="11">
        <v>1</v>
      </c>
      <c r="F275" s="11">
        <v>8</v>
      </c>
      <c r="G275" s="11">
        <v>9</v>
      </c>
      <c r="H275" s="11"/>
      <c r="I275" s="12">
        <v>0</v>
      </c>
      <c r="K275" s="151"/>
      <c r="O275" s="69">
        <f t="shared" si="15"/>
        <v>17</v>
      </c>
      <c r="P275" s="69">
        <f t="shared" si="14"/>
        <v>-1</v>
      </c>
    </row>
    <row r="276" spans="1:16" s="69" customFormat="1" ht="12.75" customHeight="1" x14ac:dyDescent="0.25">
      <c r="A276" s="161"/>
      <c r="B276" s="11" t="s">
        <v>26</v>
      </c>
      <c r="C276" s="11">
        <v>1</v>
      </c>
      <c r="D276" s="11">
        <v>0</v>
      </c>
      <c r="E276" s="11">
        <v>0</v>
      </c>
      <c r="F276" s="11">
        <v>9</v>
      </c>
      <c r="G276" s="11">
        <v>8</v>
      </c>
      <c r="H276" s="11"/>
      <c r="I276" s="12">
        <v>3</v>
      </c>
      <c r="K276" s="151"/>
      <c r="O276" s="69">
        <f t="shared" si="15"/>
        <v>17</v>
      </c>
      <c r="P276" s="69">
        <f t="shared" si="14"/>
        <v>1</v>
      </c>
    </row>
    <row r="277" spans="1:16" s="69" customFormat="1" ht="12.75" customHeight="1" x14ac:dyDescent="0.25">
      <c r="A277" s="161"/>
      <c r="B277" s="11" t="s">
        <v>28</v>
      </c>
      <c r="C277" s="11">
        <v>1</v>
      </c>
      <c r="D277" s="11">
        <v>0</v>
      </c>
      <c r="E277" s="11">
        <v>0</v>
      </c>
      <c r="F277" s="11">
        <v>8</v>
      </c>
      <c r="G277" s="11">
        <v>5</v>
      </c>
      <c r="H277" s="11"/>
      <c r="I277" s="12">
        <v>3</v>
      </c>
      <c r="K277" s="151"/>
      <c r="O277" s="69">
        <f t="shared" si="15"/>
        <v>13</v>
      </c>
      <c r="P277" s="69">
        <f t="shared" si="14"/>
        <v>3</v>
      </c>
    </row>
    <row r="278" spans="1:16" s="69" customFormat="1" ht="12.75" customHeight="1" x14ac:dyDescent="0.25">
      <c r="A278" s="161"/>
      <c r="B278" s="11" t="s">
        <v>30</v>
      </c>
      <c r="C278" s="11">
        <v>1</v>
      </c>
      <c r="D278" s="11">
        <v>0</v>
      </c>
      <c r="E278" s="11">
        <v>0</v>
      </c>
      <c r="F278" s="11">
        <v>7</v>
      </c>
      <c r="G278" s="11">
        <v>6</v>
      </c>
      <c r="H278" s="11"/>
      <c r="I278" s="12">
        <v>3</v>
      </c>
      <c r="K278" s="151"/>
      <c r="O278" s="69">
        <f t="shared" si="15"/>
        <v>13</v>
      </c>
      <c r="P278" s="69">
        <f t="shared" si="14"/>
        <v>1</v>
      </c>
    </row>
    <row r="279" spans="1:16" s="69" customFormat="1" ht="12.75" customHeight="1" x14ac:dyDescent="0.25">
      <c r="A279" s="161"/>
      <c r="B279" s="11" t="s">
        <v>32</v>
      </c>
      <c r="C279" s="11">
        <v>1</v>
      </c>
      <c r="D279" s="11">
        <v>0</v>
      </c>
      <c r="E279" s="11">
        <v>0</v>
      </c>
      <c r="F279" s="11">
        <v>12</v>
      </c>
      <c r="G279" s="11">
        <v>6</v>
      </c>
      <c r="H279" s="11"/>
      <c r="I279" s="12">
        <v>3</v>
      </c>
      <c r="K279" s="151"/>
      <c r="O279" s="69">
        <f t="shared" si="15"/>
        <v>18</v>
      </c>
      <c r="P279" s="69">
        <f t="shared" si="14"/>
        <v>6</v>
      </c>
    </row>
    <row r="280" spans="1:16" s="69" customFormat="1" ht="12.75" customHeight="1" x14ac:dyDescent="0.25">
      <c r="A280" s="161"/>
      <c r="B280" s="11" t="s">
        <v>34</v>
      </c>
      <c r="C280" s="11">
        <v>1</v>
      </c>
      <c r="D280" s="11">
        <v>0</v>
      </c>
      <c r="E280" s="11">
        <v>0</v>
      </c>
      <c r="F280" s="11">
        <v>9</v>
      </c>
      <c r="G280" s="11">
        <v>8</v>
      </c>
      <c r="H280" s="11"/>
      <c r="I280" s="12">
        <v>3</v>
      </c>
      <c r="K280" s="151"/>
      <c r="O280" s="69">
        <f t="shared" si="15"/>
        <v>17</v>
      </c>
      <c r="P280" s="69">
        <f t="shared" si="14"/>
        <v>1</v>
      </c>
    </row>
    <row r="281" spans="1:16" s="69" customFormat="1" ht="12.75" customHeight="1" x14ac:dyDescent="0.25">
      <c r="A281" s="161"/>
      <c r="B281" s="11" t="s">
        <v>36</v>
      </c>
      <c r="C281" s="11">
        <v>1</v>
      </c>
      <c r="D281" s="11">
        <v>0</v>
      </c>
      <c r="E281" s="11">
        <v>0</v>
      </c>
      <c r="F281" s="11">
        <v>8</v>
      </c>
      <c r="G281" s="11">
        <v>6</v>
      </c>
      <c r="H281" s="11"/>
      <c r="I281" s="12">
        <v>3</v>
      </c>
      <c r="K281" s="151"/>
      <c r="O281" s="69">
        <f t="shared" si="15"/>
        <v>14</v>
      </c>
      <c r="P281" s="69">
        <f t="shared" si="14"/>
        <v>2</v>
      </c>
    </row>
    <row r="282" spans="1:16" s="69" customFormat="1" ht="12.75" customHeight="1" x14ac:dyDescent="0.25">
      <c r="A282" s="161"/>
      <c r="B282" s="11" t="s">
        <v>38</v>
      </c>
      <c r="C282" s="11">
        <v>0</v>
      </c>
      <c r="D282" s="11">
        <v>1</v>
      </c>
      <c r="E282" s="11">
        <v>0</v>
      </c>
      <c r="F282" s="11">
        <v>7</v>
      </c>
      <c r="G282" s="11">
        <v>7</v>
      </c>
      <c r="H282" s="11"/>
      <c r="I282" s="12">
        <v>1</v>
      </c>
      <c r="K282" s="151"/>
      <c r="O282" s="69">
        <f t="shared" si="15"/>
        <v>14</v>
      </c>
      <c r="P282" s="69">
        <f t="shared" si="14"/>
        <v>0</v>
      </c>
    </row>
    <row r="283" spans="1:16" s="69" customFormat="1" ht="12.75" customHeight="1" x14ac:dyDescent="0.25">
      <c r="A283" s="161"/>
      <c r="B283" s="11" t="s">
        <v>40</v>
      </c>
      <c r="C283" s="11">
        <v>0</v>
      </c>
      <c r="D283" s="11">
        <v>1</v>
      </c>
      <c r="E283" s="11">
        <v>0</v>
      </c>
      <c r="F283" s="11">
        <v>7</v>
      </c>
      <c r="G283" s="11">
        <v>7</v>
      </c>
      <c r="H283" s="11"/>
      <c r="I283" s="12">
        <v>1</v>
      </c>
      <c r="K283" s="151"/>
      <c r="O283" s="69">
        <f t="shared" si="15"/>
        <v>14</v>
      </c>
      <c r="P283" s="69">
        <f t="shared" si="14"/>
        <v>0</v>
      </c>
    </row>
    <row r="284" spans="1:16" s="69" customFormat="1" ht="12.75" customHeight="1" x14ac:dyDescent="0.25">
      <c r="A284" s="161"/>
      <c r="B284" s="11" t="s">
        <v>71</v>
      </c>
      <c r="C284" s="11">
        <v>0</v>
      </c>
      <c r="D284" s="11">
        <v>1</v>
      </c>
      <c r="E284" s="11">
        <v>0</v>
      </c>
      <c r="F284" s="11">
        <v>9</v>
      </c>
      <c r="G284" s="11">
        <v>9</v>
      </c>
      <c r="H284" s="11"/>
      <c r="I284" s="12">
        <v>1</v>
      </c>
      <c r="K284" s="151"/>
      <c r="O284" s="69">
        <f t="shared" si="15"/>
        <v>18</v>
      </c>
      <c r="P284" s="69">
        <f t="shared" si="14"/>
        <v>0</v>
      </c>
    </row>
    <row r="285" spans="1:16" s="69" customFormat="1" ht="12.75" customHeight="1" x14ac:dyDescent="0.25">
      <c r="A285" s="161"/>
      <c r="B285" s="11" t="s">
        <v>74</v>
      </c>
      <c r="C285" s="11">
        <v>0</v>
      </c>
      <c r="D285" s="11">
        <v>0</v>
      </c>
      <c r="E285" s="11">
        <v>1</v>
      </c>
      <c r="F285" s="11">
        <v>9</v>
      </c>
      <c r="G285" s="11">
        <v>12</v>
      </c>
      <c r="H285" s="11"/>
      <c r="I285" s="12">
        <v>0</v>
      </c>
      <c r="K285" s="151"/>
      <c r="O285" s="69">
        <f t="shared" si="15"/>
        <v>21</v>
      </c>
      <c r="P285" s="69">
        <f t="shared" si="14"/>
        <v>-3</v>
      </c>
    </row>
    <row r="286" spans="1:16" s="69" customFormat="1" ht="12.75" customHeight="1" x14ac:dyDescent="0.25">
      <c r="A286" s="161"/>
      <c r="B286" s="11" t="s">
        <v>75</v>
      </c>
      <c r="C286" s="11">
        <v>0</v>
      </c>
      <c r="D286" s="11">
        <v>0</v>
      </c>
      <c r="E286" s="11">
        <v>1</v>
      </c>
      <c r="F286" s="11">
        <v>6</v>
      </c>
      <c r="G286" s="11">
        <v>7</v>
      </c>
      <c r="H286" s="11"/>
      <c r="I286" s="12">
        <v>0</v>
      </c>
      <c r="K286" s="151"/>
      <c r="O286" s="69">
        <f t="shared" si="15"/>
        <v>13</v>
      </c>
      <c r="P286" s="69">
        <f t="shared" si="14"/>
        <v>-1</v>
      </c>
    </row>
    <row r="287" spans="1:16" s="69" customFormat="1" ht="12.75" customHeight="1" x14ac:dyDescent="0.25">
      <c r="A287" s="161"/>
      <c r="B287" s="11" t="s">
        <v>77</v>
      </c>
      <c r="C287" s="11">
        <v>1</v>
      </c>
      <c r="D287" s="11">
        <v>0</v>
      </c>
      <c r="E287" s="11">
        <v>0</v>
      </c>
      <c r="F287" s="11">
        <v>8</v>
      </c>
      <c r="G287" s="11">
        <v>5</v>
      </c>
      <c r="H287" s="11"/>
      <c r="I287" s="12">
        <v>3</v>
      </c>
      <c r="K287" s="151"/>
      <c r="O287" s="69">
        <f t="shared" si="15"/>
        <v>13</v>
      </c>
      <c r="P287" s="69">
        <f t="shared" si="14"/>
        <v>3</v>
      </c>
    </row>
    <row r="288" spans="1:16" s="69" customFormat="1" ht="12.75" customHeight="1" thickBot="1" x14ac:dyDescent="0.3">
      <c r="A288" s="162"/>
      <c r="B288" s="17" t="s">
        <v>39</v>
      </c>
      <c r="C288" s="17">
        <f>SUM(C269:C287)</f>
        <v>8</v>
      </c>
      <c r="D288" s="17">
        <f>SUM(D269:D287)</f>
        <v>5</v>
      </c>
      <c r="E288" s="17">
        <f>SUM(E269:E287)</f>
        <v>6</v>
      </c>
      <c r="F288" s="17">
        <f>SUM(F269:F287)</f>
        <v>149</v>
      </c>
      <c r="G288" s="17">
        <f>SUM(G269:G287)</f>
        <v>140</v>
      </c>
      <c r="H288" s="17">
        <f>SUM(F288-G288)</f>
        <v>9</v>
      </c>
      <c r="I288" s="26">
        <f>SUM(I269:I287)</f>
        <v>29</v>
      </c>
      <c r="J288" s="18">
        <f>I288</f>
        <v>29</v>
      </c>
      <c r="K288" s="152"/>
      <c r="M288" s="69">
        <f>SUM(F288:G288)</f>
        <v>289</v>
      </c>
      <c r="N288" s="69">
        <f>SUM(I288)</f>
        <v>29</v>
      </c>
    </row>
    <row r="289" spans="1:9" s="69" customFormat="1" ht="12.75" customHeight="1" thickBot="1" x14ac:dyDescent="0.3">
      <c r="A289" s="198"/>
      <c r="B289" s="198"/>
      <c r="C289" s="198"/>
      <c r="D289" s="198"/>
      <c r="E289" s="198"/>
      <c r="F289" s="198"/>
      <c r="G289" s="198"/>
      <c r="H289" s="198"/>
      <c r="I289" s="198"/>
    </row>
    <row r="290" spans="1:9" s="69" customFormat="1" ht="12.75" customHeight="1" thickBot="1" x14ac:dyDescent="0.3">
      <c r="A290" s="92" t="b">
        <f>AND(C291,D291,E291,F291,G291,H291,I291)</f>
        <v>1</v>
      </c>
      <c r="B290" s="6" t="s">
        <v>39</v>
      </c>
      <c r="C290" s="93">
        <f>SUM(C25+C32+C53+C75+C97+C119+C141+C163+C185+C199+C220+C242+C264+C288)</f>
        <v>101</v>
      </c>
      <c r="D290" s="93">
        <f>SUM(D25+D32+D53+D75+D97+D119+D141+D163+D185+D199+D220+D242+D264+D288)</f>
        <v>47</v>
      </c>
      <c r="E290" s="93">
        <f>SUM(E25+E32+E53+E75+E97+E119+E141+E163+E185+E199+E220+E242+E264+E288)</f>
        <v>106</v>
      </c>
      <c r="F290" s="93">
        <f>SUM(F25+F32+F53+F75+F97+F119+F141+F163+F185+F199+F220+F242+F264+F288)</f>
        <v>1808</v>
      </c>
      <c r="G290" s="93">
        <f>SUM(G25+G32+G53+G75+G97+G119+G141+G163+G185+G199+G220+G242+G264+G288)</f>
        <v>1800</v>
      </c>
      <c r="H290" s="93">
        <f>SUM(F290-G290)</f>
        <v>8</v>
      </c>
      <c r="I290" s="94">
        <f>SUM(I25+I32+I53+I75+I97+I119+I141+I163+I185+I199+I220+I242+I264+I288)</f>
        <v>350</v>
      </c>
    </row>
    <row r="291" spans="1:9" s="69" customFormat="1" ht="12.75" hidden="1" customHeight="1" x14ac:dyDescent="0.25">
      <c r="C291" s="90" t="b">
        <f>EXACT(C290,[1]Ewige!$D$233)</f>
        <v>1</v>
      </c>
      <c r="D291" s="90" t="b">
        <f>EXACT(D290,[1]Ewige!$E$233)</f>
        <v>1</v>
      </c>
      <c r="E291" s="90" t="b">
        <f>EXACT(E290,[1]Ewige!$F$233)</f>
        <v>1</v>
      </c>
      <c r="F291" s="90" t="b">
        <f>EXACT(F290,[1]Ewige!$G$233)</f>
        <v>1</v>
      </c>
      <c r="G291" s="90" t="b">
        <f>EXACT(G290,[1]Ewige!$H$233)</f>
        <v>1</v>
      </c>
      <c r="H291" s="90" t="b">
        <f>EXACT(H290,[1]Ewige!$I$233)</f>
        <v>1</v>
      </c>
      <c r="I291" s="90" t="b">
        <f>EXACT(I290,[1]Ewige!$J$233)</f>
        <v>1</v>
      </c>
    </row>
    <row r="292" spans="1:9" s="69" customFormat="1" ht="11.25" customHeight="1" thickBot="1" x14ac:dyDescent="0.3"/>
    <row r="293" spans="1:9" s="69" customFormat="1" ht="12.75" customHeight="1" x14ac:dyDescent="0.25">
      <c r="A293" s="199" t="s">
        <v>41</v>
      </c>
      <c r="B293" s="200"/>
      <c r="C293" s="200"/>
      <c r="D293" s="95">
        <f>MAX(N3:N288)</f>
        <v>36</v>
      </c>
      <c r="E293" s="96" t="s">
        <v>10</v>
      </c>
      <c r="F293" s="97" t="s">
        <v>80</v>
      </c>
    </row>
    <row r="294" spans="1:9" s="69" customFormat="1" ht="12.75" customHeight="1" x14ac:dyDescent="0.25">
      <c r="A294" s="190" t="s">
        <v>42</v>
      </c>
      <c r="B294" s="191"/>
      <c r="C294" s="191"/>
      <c r="D294" s="98">
        <f>MAX(M3:M288)</f>
        <v>327</v>
      </c>
      <c r="E294" s="99" t="s">
        <v>43</v>
      </c>
      <c r="F294" s="100"/>
    </row>
    <row r="295" spans="1:9" s="69" customFormat="1" ht="12.75" customHeight="1" x14ac:dyDescent="0.25">
      <c r="A295" s="190" t="s">
        <v>44</v>
      </c>
      <c r="B295" s="191"/>
      <c r="C295" s="191"/>
      <c r="D295" s="98">
        <f>MIN(M5:M185,M201:M288)</f>
        <v>0</v>
      </c>
      <c r="E295" s="99" t="s">
        <v>43</v>
      </c>
      <c r="F295" s="100"/>
    </row>
    <row r="296" spans="1:9" s="69" customFormat="1" ht="12.75" customHeight="1" x14ac:dyDescent="0.25">
      <c r="A296" s="192" t="s">
        <v>45</v>
      </c>
      <c r="B296" s="193"/>
      <c r="C296" s="194"/>
      <c r="D296" s="98">
        <f>MAX(P6:P288)</f>
        <v>12</v>
      </c>
      <c r="E296" s="99" t="s">
        <v>43</v>
      </c>
      <c r="F296" s="100"/>
    </row>
    <row r="297" spans="1:9" s="69" customFormat="1" ht="12.75" customHeight="1" x14ac:dyDescent="0.25">
      <c r="A297" s="190" t="s">
        <v>46</v>
      </c>
      <c r="B297" s="191"/>
      <c r="C297" s="191"/>
      <c r="D297" s="98">
        <f>MAX(O3:O288)</f>
        <v>25</v>
      </c>
      <c r="E297" s="99" t="s">
        <v>43</v>
      </c>
      <c r="F297" s="100"/>
    </row>
    <row r="298" spans="1:9" s="69" customFormat="1" ht="12.75" customHeight="1" x14ac:dyDescent="0.25">
      <c r="A298" s="195" t="s">
        <v>47</v>
      </c>
      <c r="B298" s="196"/>
      <c r="C298" s="196"/>
      <c r="D298" s="101">
        <f>MIN(O3:O288)</f>
        <v>0</v>
      </c>
      <c r="E298" s="102" t="s">
        <v>43</v>
      </c>
      <c r="F298" s="103"/>
    </row>
    <row r="299" spans="1:9" s="69" customFormat="1" ht="12.75" customHeight="1" x14ac:dyDescent="0.25">
      <c r="A299" s="195" t="s">
        <v>48</v>
      </c>
      <c r="B299" s="196"/>
      <c r="C299" s="196"/>
      <c r="D299" s="104">
        <f>SUM(F290/(C290+D290+E290))</f>
        <v>7.1181102362204722</v>
      </c>
      <c r="E299" s="102" t="s">
        <v>43</v>
      </c>
      <c r="F299" s="103"/>
    </row>
    <row r="300" spans="1:9" s="69" customFormat="1" ht="12.75" customHeight="1" x14ac:dyDescent="0.25">
      <c r="A300" s="190" t="s">
        <v>49</v>
      </c>
      <c r="B300" s="191"/>
      <c r="C300" s="191"/>
      <c r="D300" s="98">
        <f>LOOKUP(2,1/(LEN(SUBSTITUTE(A305&amp;Q305,REPT(L305&amp;Q305,ROW($1:$1174)),)) &lt; LEN(A305&amp;Q305)),ROW($1:$1174))</f>
        <v>5</v>
      </c>
      <c r="E300" s="99" t="s">
        <v>50</v>
      </c>
      <c r="F300" s="105"/>
    </row>
    <row r="301" spans="1:9" s="69" customFormat="1" ht="12.75" customHeight="1" x14ac:dyDescent="0.25">
      <c r="A301" s="195" t="s">
        <v>51</v>
      </c>
      <c r="B301" s="196"/>
      <c r="C301" s="196"/>
      <c r="D301" s="101">
        <f>LOOKUP(2,1/(LEN(SUBSTITUTE(A305&amp;Q305,REPT(L306&amp;Q305,ROW($1:$1174)),)) &lt; LEN(A305&amp;Q305)),ROW($1:$1174))</f>
        <v>5</v>
      </c>
      <c r="E301" s="102" t="s">
        <v>50</v>
      </c>
      <c r="F301" s="106"/>
    </row>
    <row r="302" spans="1:9" s="69" customFormat="1" ht="12.75" customHeight="1" x14ac:dyDescent="0.25">
      <c r="A302" s="190" t="s">
        <v>52</v>
      </c>
      <c r="B302" s="191"/>
      <c r="C302" s="191"/>
      <c r="D302" s="101">
        <f>LOOKUP(2,1/(LEN(SUBSTITUTE(A308&amp;Q308,REPT(L308&amp;Q308,ROW($1:$1174)),)) &lt; LEN(A308&amp;Q308)),ROW($1:$1174))</f>
        <v>9</v>
      </c>
      <c r="E302" s="99" t="s">
        <v>50</v>
      </c>
      <c r="F302" s="107"/>
    </row>
    <row r="303" spans="1:9" s="69" customFormat="1" ht="15.75" thickBot="1" x14ac:dyDescent="0.3">
      <c r="A303" s="203" t="s">
        <v>53</v>
      </c>
      <c r="B303" s="204"/>
      <c r="C303" s="204"/>
      <c r="D303" s="66">
        <f>LOOKUP(2,1/(LEN(SUBSTITUTE(A311&amp;Q311,REPT(L311&amp;Q311,ROW($1:$1174)),)) &lt; LEN(A311&amp;Q311)),ROW($1:$1174))</f>
        <v>9</v>
      </c>
      <c r="E303" s="67" t="s">
        <v>50</v>
      </c>
      <c r="F303" s="68"/>
    </row>
    <row r="304" spans="1:9" ht="39.75" customHeight="1" x14ac:dyDescent="0.25"/>
    <row r="305" spans="1:19" ht="39.950000000000003" hidden="1" customHeight="1" x14ac:dyDescent="0.25">
      <c r="A305" s="166" t="s">
        <v>124</v>
      </c>
      <c r="B305" s="167"/>
      <c r="C305" s="167"/>
      <c r="D305" s="167"/>
      <c r="E305" s="167"/>
      <c r="F305" s="167"/>
      <c r="G305" s="167"/>
      <c r="H305" s="167"/>
      <c r="I305" s="167"/>
      <c r="J305" s="167"/>
      <c r="K305" s="168"/>
      <c r="L305" s="50" t="s">
        <v>54</v>
      </c>
      <c r="M305" s="50"/>
      <c r="N305" s="50"/>
      <c r="O305" s="50"/>
      <c r="P305" s="50"/>
      <c r="Q305" s="51" t="s">
        <v>55</v>
      </c>
      <c r="R305" s="212" t="s">
        <v>118</v>
      </c>
      <c r="S305" s="213"/>
    </row>
    <row r="306" spans="1:19" ht="39.950000000000003" hidden="1" customHeight="1" thickBot="1" x14ac:dyDescent="0.3">
      <c r="A306" s="169"/>
      <c r="B306" s="170"/>
      <c r="C306" s="170"/>
      <c r="D306" s="170"/>
      <c r="E306" s="170"/>
      <c r="F306" s="170"/>
      <c r="G306" s="170"/>
      <c r="H306" s="170"/>
      <c r="I306" s="170"/>
      <c r="J306" s="170"/>
      <c r="K306" s="171"/>
      <c r="L306" s="53" t="s">
        <v>56</v>
      </c>
      <c r="M306" s="53"/>
      <c r="N306" s="53"/>
      <c r="O306" s="53"/>
      <c r="P306" s="53"/>
      <c r="Q306" s="54" t="s">
        <v>55</v>
      </c>
    </row>
    <row r="307" spans="1:19" ht="39.950000000000003" hidden="1" customHeight="1" thickBot="1" x14ac:dyDescent="0.3"/>
    <row r="308" spans="1:19" ht="39.950000000000003" hidden="1" customHeight="1" x14ac:dyDescent="0.25">
      <c r="A308" s="166" t="s">
        <v>125</v>
      </c>
      <c r="B308" s="167"/>
      <c r="C308" s="167"/>
      <c r="D308" s="167"/>
      <c r="E308" s="167"/>
      <c r="F308" s="167"/>
      <c r="G308" s="167"/>
      <c r="H308" s="167"/>
      <c r="I308" s="167"/>
      <c r="J308" s="167"/>
      <c r="K308" s="168"/>
      <c r="L308" s="50" t="s">
        <v>57</v>
      </c>
      <c r="M308" s="50"/>
      <c r="N308" s="50"/>
      <c r="O308" s="50"/>
      <c r="P308" s="50"/>
      <c r="Q308" s="51" t="s">
        <v>55</v>
      </c>
    </row>
    <row r="309" spans="1:19" ht="39.950000000000003" hidden="1" customHeight="1" thickBot="1" x14ac:dyDescent="0.3">
      <c r="A309" s="169"/>
      <c r="B309" s="170"/>
      <c r="C309" s="170"/>
      <c r="D309" s="170"/>
      <c r="E309" s="170"/>
      <c r="F309" s="170"/>
      <c r="G309" s="170"/>
      <c r="H309" s="170"/>
      <c r="I309" s="170"/>
      <c r="J309" s="170"/>
      <c r="K309" s="171"/>
      <c r="L309" s="53"/>
      <c r="M309" s="53"/>
      <c r="N309" s="53"/>
      <c r="O309" s="53"/>
      <c r="P309" s="53"/>
      <c r="Q309" s="54"/>
    </row>
    <row r="310" spans="1:19" ht="39.950000000000003" hidden="1" customHeight="1" thickBot="1" x14ac:dyDescent="0.3"/>
    <row r="311" spans="1:19" ht="39.950000000000003" hidden="1" customHeight="1" x14ac:dyDescent="0.25">
      <c r="A311" s="166" t="s">
        <v>126</v>
      </c>
      <c r="B311" s="167"/>
      <c r="C311" s="167"/>
      <c r="D311" s="167"/>
      <c r="E311" s="167"/>
      <c r="F311" s="167"/>
      <c r="G311" s="167"/>
      <c r="H311" s="167"/>
      <c r="I311" s="167"/>
      <c r="J311" s="167"/>
      <c r="K311" s="168"/>
      <c r="L311" s="50" t="s">
        <v>58</v>
      </c>
      <c r="M311" s="50"/>
      <c r="N311" s="50"/>
      <c r="O311" s="50"/>
      <c r="P311" s="50"/>
      <c r="Q311" s="51" t="s">
        <v>55</v>
      </c>
    </row>
    <row r="312" spans="1:19" ht="39.950000000000003" hidden="1" customHeight="1" thickBot="1" x14ac:dyDescent="0.3">
      <c r="A312" s="169"/>
      <c r="B312" s="170"/>
      <c r="C312" s="170"/>
      <c r="D312" s="170"/>
      <c r="E312" s="170"/>
      <c r="F312" s="170"/>
      <c r="G312" s="170"/>
      <c r="H312" s="170"/>
      <c r="I312" s="170"/>
      <c r="J312" s="170"/>
      <c r="K312" s="171"/>
      <c r="L312" s="53"/>
      <c r="M312" s="53"/>
      <c r="N312" s="53"/>
      <c r="O312" s="53"/>
      <c r="P312" s="53"/>
      <c r="Q312" s="54"/>
    </row>
  </sheetData>
  <mergeCells count="60">
    <mergeCell ref="A77:A97"/>
    <mergeCell ref="K77:K97"/>
    <mergeCell ref="A1:K1"/>
    <mergeCell ref="R1:Z1"/>
    <mergeCell ref="A4:I4"/>
    <mergeCell ref="A5:A25"/>
    <mergeCell ref="K5:K25"/>
    <mergeCell ref="A33:I33"/>
    <mergeCell ref="A34:A53"/>
    <mergeCell ref="K34:K53"/>
    <mergeCell ref="A54:I54"/>
    <mergeCell ref="A55:A75"/>
    <mergeCell ref="K55:K75"/>
    <mergeCell ref="A27:A32"/>
    <mergeCell ref="K27:K32"/>
    <mergeCell ref="A98:I98"/>
    <mergeCell ref="A99:A119"/>
    <mergeCell ref="K99:K119"/>
    <mergeCell ref="A120:I120"/>
    <mergeCell ref="A121:A141"/>
    <mergeCell ref="K121:K141"/>
    <mergeCell ref="A142:I142"/>
    <mergeCell ref="A143:A163"/>
    <mergeCell ref="K143:K163"/>
    <mergeCell ref="A164:I164"/>
    <mergeCell ref="A165:A185"/>
    <mergeCell ref="K165:K185"/>
    <mergeCell ref="A186:I186"/>
    <mergeCell ref="A187:A199"/>
    <mergeCell ref="K187:K199"/>
    <mergeCell ref="A200:I200"/>
    <mergeCell ref="A201:A220"/>
    <mergeCell ref="K201:K220"/>
    <mergeCell ref="A294:C294"/>
    <mergeCell ref="A221:I221"/>
    <mergeCell ref="A222:A242"/>
    <mergeCell ref="K222:K242"/>
    <mergeCell ref="A243:I243"/>
    <mergeCell ref="A244:A264"/>
    <mergeCell ref="K244:K264"/>
    <mergeCell ref="A265:I265"/>
    <mergeCell ref="A269:A288"/>
    <mergeCell ref="K269:K288"/>
    <mergeCell ref="A289:I289"/>
    <mergeCell ref="A293:C293"/>
    <mergeCell ref="A266:A267"/>
    <mergeCell ref="K266:K267"/>
    <mergeCell ref="R305:S305"/>
    <mergeCell ref="A308:K309"/>
    <mergeCell ref="A295:C295"/>
    <mergeCell ref="A296:C296"/>
    <mergeCell ref="A297:C297"/>
    <mergeCell ref="A298:C298"/>
    <mergeCell ref="A299:C299"/>
    <mergeCell ref="A300:C300"/>
    <mergeCell ref="A311:K312"/>
    <mergeCell ref="A301:C301"/>
    <mergeCell ref="A302:C302"/>
    <mergeCell ref="A303:C303"/>
    <mergeCell ref="A305:K306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11"/>
  <sheetViews>
    <sheetView workbookViewId="0">
      <selection activeCell="S25" sqref="S25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1</v>
      </c>
      <c r="D5" s="7">
        <v>0</v>
      </c>
      <c r="E5" s="7">
        <v>0</v>
      </c>
      <c r="F5" s="7">
        <v>8</v>
      </c>
      <c r="G5" s="7">
        <v>7</v>
      </c>
      <c r="H5" s="7"/>
      <c r="I5" s="8">
        <v>3</v>
      </c>
      <c r="K5" s="150">
        <f>RANK(J24,J:J,0)</f>
        <v>4</v>
      </c>
      <c r="O5" s="69">
        <f>SUM(F5:G5)</f>
        <v>15</v>
      </c>
      <c r="P5" s="69">
        <f>SUM(F5-G5)</f>
        <v>1</v>
      </c>
      <c r="R5" s="71">
        <v>1</v>
      </c>
      <c r="S5" s="72" t="s">
        <v>18</v>
      </c>
      <c r="T5" s="72">
        <f t="shared" ref="T5:Z5" si="0">C95</f>
        <v>13</v>
      </c>
      <c r="U5" s="72">
        <f t="shared" si="0"/>
        <v>5</v>
      </c>
      <c r="V5" s="72">
        <f t="shared" si="0"/>
        <v>2</v>
      </c>
      <c r="W5" s="72">
        <f t="shared" si="0"/>
        <v>152</v>
      </c>
      <c r="X5" s="72">
        <f t="shared" si="0"/>
        <v>126</v>
      </c>
      <c r="Y5" s="72">
        <f t="shared" si="0"/>
        <v>26</v>
      </c>
      <c r="Z5" s="73">
        <f t="shared" si="0"/>
        <v>44</v>
      </c>
    </row>
    <row r="6" spans="1:26" s="69" customFormat="1" ht="12.75" customHeight="1" x14ac:dyDescent="0.25">
      <c r="A6" s="148"/>
      <c r="B6" s="9" t="s">
        <v>15</v>
      </c>
      <c r="C6" s="9">
        <v>1</v>
      </c>
      <c r="D6" s="9">
        <v>0</v>
      </c>
      <c r="E6" s="9">
        <v>0</v>
      </c>
      <c r="F6" s="9">
        <v>7</v>
      </c>
      <c r="G6" s="9">
        <v>6</v>
      </c>
      <c r="H6" s="9"/>
      <c r="I6" s="10">
        <v>3</v>
      </c>
      <c r="K6" s="151"/>
      <c r="O6" s="69">
        <f t="shared" ref="O6:O166" si="1">SUM(F6:G6)</f>
        <v>13</v>
      </c>
      <c r="P6" s="69">
        <f t="shared" ref="P6:P166" si="2">SUM(F6-G6)</f>
        <v>1</v>
      </c>
      <c r="R6" s="74">
        <v>2</v>
      </c>
      <c r="S6" s="75" t="s">
        <v>25</v>
      </c>
      <c r="T6" s="75">
        <f t="shared" ref="T6:Z6" si="3">C241</f>
        <v>12</v>
      </c>
      <c r="U6" s="75">
        <f t="shared" si="3"/>
        <v>1</v>
      </c>
      <c r="V6" s="75">
        <f t="shared" si="3"/>
        <v>7</v>
      </c>
      <c r="W6" s="75">
        <f t="shared" si="3"/>
        <v>147</v>
      </c>
      <c r="X6" s="75">
        <f t="shared" si="3"/>
        <v>133</v>
      </c>
      <c r="Y6" s="75">
        <f t="shared" si="3"/>
        <v>14</v>
      </c>
      <c r="Z6" s="76">
        <f t="shared" si="3"/>
        <v>37</v>
      </c>
    </row>
    <row r="7" spans="1:26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9</v>
      </c>
      <c r="G7" s="11">
        <v>5</v>
      </c>
      <c r="H7" s="11"/>
      <c r="I7" s="12">
        <v>3</v>
      </c>
      <c r="K7" s="151"/>
      <c r="O7" s="69">
        <f t="shared" si="1"/>
        <v>14</v>
      </c>
      <c r="P7" s="69">
        <f t="shared" si="2"/>
        <v>4</v>
      </c>
      <c r="R7" s="74">
        <v>3</v>
      </c>
      <c r="S7" s="75" t="s">
        <v>14</v>
      </c>
      <c r="T7" s="75">
        <f t="shared" ref="T7:Z7" si="4">C219</f>
        <v>11</v>
      </c>
      <c r="U7" s="75">
        <f t="shared" si="4"/>
        <v>3</v>
      </c>
      <c r="V7" s="75">
        <f t="shared" si="4"/>
        <v>6</v>
      </c>
      <c r="W7" s="75">
        <f t="shared" si="4"/>
        <v>156</v>
      </c>
      <c r="X7" s="75">
        <f t="shared" si="4"/>
        <v>136</v>
      </c>
      <c r="Y7" s="75">
        <f t="shared" si="4"/>
        <v>20</v>
      </c>
      <c r="Z7" s="76">
        <f t="shared" si="4"/>
        <v>36</v>
      </c>
    </row>
    <row r="8" spans="1:26" s="69" customFormat="1" ht="12.75" customHeight="1" x14ac:dyDescent="0.25">
      <c r="A8" s="148"/>
      <c r="B8" s="11" t="s">
        <v>19</v>
      </c>
      <c r="C8" s="11">
        <v>1</v>
      </c>
      <c r="D8" s="11">
        <v>0</v>
      </c>
      <c r="E8" s="11">
        <v>0</v>
      </c>
      <c r="F8" s="11">
        <v>7</v>
      </c>
      <c r="G8" s="11">
        <v>5</v>
      </c>
      <c r="H8" s="11"/>
      <c r="I8" s="12">
        <v>3</v>
      </c>
      <c r="K8" s="151"/>
      <c r="O8" s="69">
        <f t="shared" si="1"/>
        <v>12</v>
      </c>
      <c r="P8" s="69">
        <f t="shared" si="2"/>
        <v>2</v>
      </c>
      <c r="R8" s="74">
        <v>4</v>
      </c>
      <c r="S8" s="75" t="s">
        <v>60</v>
      </c>
      <c r="T8" s="75">
        <f t="shared" ref="T8:Z8" si="5">C24</f>
        <v>10</v>
      </c>
      <c r="U8" s="75">
        <f t="shared" si="5"/>
        <v>3</v>
      </c>
      <c r="V8" s="75">
        <f t="shared" si="5"/>
        <v>6</v>
      </c>
      <c r="W8" s="75">
        <f t="shared" si="5"/>
        <v>133</v>
      </c>
      <c r="X8" s="75">
        <f t="shared" si="5"/>
        <v>121</v>
      </c>
      <c r="Y8" s="75">
        <f t="shared" si="5"/>
        <v>12</v>
      </c>
      <c r="Z8" s="76">
        <f t="shared" si="5"/>
        <v>33</v>
      </c>
    </row>
    <row r="9" spans="1:26" s="69" customFormat="1" ht="12.75" customHeight="1" x14ac:dyDescent="0.25">
      <c r="A9" s="148"/>
      <c r="B9" s="11" t="s">
        <v>21</v>
      </c>
      <c r="C9" s="11">
        <v>0</v>
      </c>
      <c r="D9" s="11">
        <v>1</v>
      </c>
      <c r="E9" s="11">
        <v>0</v>
      </c>
      <c r="F9" s="11">
        <v>6</v>
      </c>
      <c r="G9" s="11">
        <v>6</v>
      </c>
      <c r="H9" s="11"/>
      <c r="I9" s="12">
        <v>1</v>
      </c>
      <c r="K9" s="151"/>
      <c r="O9" s="69">
        <f t="shared" si="1"/>
        <v>12</v>
      </c>
      <c r="P9" s="69">
        <f t="shared" si="2"/>
        <v>0</v>
      </c>
      <c r="R9" s="74">
        <v>5</v>
      </c>
      <c r="S9" s="75" t="s">
        <v>27</v>
      </c>
      <c r="T9" s="75">
        <f>C117</f>
        <v>10</v>
      </c>
      <c r="U9" s="75">
        <f>D117</f>
        <v>2</v>
      </c>
      <c r="V9" s="75">
        <f>E117</f>
        <v>8</v>
      </c>
      <c r="W9" s="75">
        <f>F117</f>
        <v>162</v>
      </c>
      <c r="X9" s="75">
        <f>G117</f>
        <v>151</v>
      </c>
      <c r="Y9" s="75">
        <f>H117</f>
        <v>11</v>
      </c>
      <c r="Z9" s="76">
        <f>I117</f>
        <v>32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6</v>
      </c>
      <c r="G10" s="11">
        <v>8</v>
      </c>
      <c r="H10" s="11"/>
      <c r="I10" s="12">
        <v>0</v>
      </c>
      <c r="K10" s="151"/>
      <c r="O10" s="69">
        <f t="shared" si="1"/>
        <v>14</v>
      </c>
      <c r="P10" s="69">
        <f t="shared" si="2"/>
        <v>-2</v>
      </c>
      <c r="R10" s="74">
        <v>6</v>
      </c>
      <c r="S10" s="75" t="s">
        <v>22</v>
      </c>
      <c r="T10" s="75">
        <f>C73</f>
        <v>10</v>
      </c>
      <c r="U10" s="75">
        <f>D73</f>
        <v>1</v>
      </c>
      <c r="V10" s="75">
        <f>E73</f>
        <v>9</v>
      </c>
      <c r="W10" s="75">
        <f>F73</f>
        <v>157</v>
      </c>
      <c r="X10" s="75">
        <f>G73</f>
        <v>155</v>
      </c>
      <c r="Y10" s="75">
        <f>H73</f>
        <v>2</v>
      </c>
      <c r="Z10" s="76">
        <f>I73</f>
        <v>31</v>
      </c>
    </row>
    <row r="11" spans="1:26" s="69" customFormat="1" ht="12.75" customHeight="1" x14ac:dyDescent="0.25">
      <c r="A11" s="148"/>
      <c r="B11" s="11" t="s">
        <v>24</v>
      </c>
      <c r="C11" s="11">
        <v>0</v>
      </c>
      <c r="D11" s="11">
        <v>1</v>
      </c>
      <c r="E11" s="11">
        <v>0</v>
      </c>
      <c r="F11" s="11">
        <v>8</v>
      </c>
      <c r="G11" s="11">
        <v>8</v>
      </c>
      <c r="H11" s="11"/>
      <c r="I11" s="12">
        <v>1</v>
      </c>
      <c r="K11" s="151"/>
      <c r="O11" s="69">
        <f t="shared" si="1"/>
        <v>16</v>
      </c>
      <c r="P11" s="69">
        <f t="shared" si="2"/>
        <v>0</v>
      </c>
      <c r="R11" s="74">
        <v>7</v>
      </c>
      <c r="S11" s="75" t="s">
        <v>35</v>
      </c>
      <c r="T11" s="75">
        <f>C263</f>
        <v>8</v>
      </c>
      <c r="U11" s="75">
        <f>D263</f>
        <v>5</v>
      </c>
      <c r="V11" s="75">
        <f>E263</f>
        <v>7</v>
      </c>
      <c r="W11" s="75">
        <f>F263</f>
        <v>153</v>
      </c>
      <c r="X11" s="75">
        <f>G263</f>
        <v>144</v>
      </c>
      <c r="Y11" s="75">
        <f>H263</f>
        <v>9</v>
      </c>
      <c r="Z11" s="76">
        <f>I263</f>
        <v>29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0</v>
      </c>
      <c r="E12" s="11">
        <v>1</v>
      </c>
      <c r="F12" s="11">
        <v>6</v>
      </c>
      <c r="G12" s="11">
        <v>9</v>
      </c>
      <c r="H12" s="11"/>
      <c r="I12" s="12">
        <v>0</v>
      </c>
      <c r="K12" s="151"/>
      <c r="O12" s="69">
        <f t="shared" si="1"/>
        <v>15</v>
      </c>
      <c r="P12" s="69">
        <f t="shared" si="2"/>
        <v>-3</v>
      </c>
      <c r="R12" s="74">
        <v>8</v>
      </c>
      <c r="S12" s="78" t="s">
        <v>12</v>
      </c>
      <c r="T12" s="78">
        <f>C51</f>
        <v>8</v>
      </c>
      <c r="U12" s="78">
        <f>D51</f>
        <v>4</v>
      </c>
      <c r="V12" s="78">
        <f>E51</f>
        <v>7</v>
      </c>
      <c r="W12" s="78">
        <f>F51</f>
        <v>142</v>
      </c>
      <c r="X12" s="78">
        <f>G51</f>
        <v>130</v>
      </c>
      <c r="Y12" s="78">
        <f>H51</f>
        <v>12</v>
      </c>
      <c r="Z12" s="79">
        <f>I51</f>
        <v>28</v>
      </c>
    </row>
    <row r="13" spans="1:26" s="69" customFormat="1" ht="12.75" customHeight="1" x14ac:dyDescent="0.25">
      <c r="A13" s="148"/>
      <c r="B13" s="11" t="s">
        <v>28</v>
      </c>
      <c r="C13" s="11">
        <v>0</v>
      </c>
      <c r="D13" s="11">
        <v>0</v>
      </c>
      <c r="E13" s="11">
        <v>1</v>
      </c>
      <c r="F13" s="11">
        <v>7</v>
      </c>
      <c r="G13" s="11">
        <v>8</v>
      </c>
      <c r="H13" s="11"/>
      <c r="I13" s="12">
        <v>0</v>
      </c>
      <c r="K13" s="151"/>
      <c r="O13" s="69">
        <f t="shared" si="1"/>
        <v>15</v>
      </c>
      <c r="P13" s="69">
        <f t="shared" si="2"/>
        <v>-1</v>
      </c>
      <c r="R13" s="74">
        <v>9</v>
      </c>
      <c r="S13" s="78" t="s">
        <v>20</v>
      </c>
      <c r="T13" s="78">
        <f t="shared" ref="T13:Z13" si="6">C197</f>
        <v>6</v>
      </c>
      <c r="U13" s="78">
        <f t="shared" si="6"/>
        <v>3</v>
      </c>
      <c r="V13" s="78">
        <f t="shared" si="6"/>
        <v>3</v>
      </c>
      <c r="W13" s="78">
        <f t="shared" si="6"/>
        <v>95</v>
      </c>
      <c r="X13" s="78">
        <f t="shared" si="6"/>
        <v>87</v>
      </c>
      <c r="Y13" s="78">
        <f t="shared" si="6"/>
        <v>8</v>
      </c>
      <c r="Z13" s="79">
        <f t="shared" si="6"/>
        <v>21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7</v>
      </c>
      <c r="G14" s="11">
        <v>5</v>
      </c>
      <c r="H14" s="11"/>
      <c r="I14" s="12">
        <v>3</v>
      </c>
      <c r="K14" s="151"/>
      <c r="O14" s="69">
        <f t="shared" si="1"/>
        <v>12</v>
      </c>
      <c r="P14" s="69">
        <f t="shared" si="2"/>
        <v>2</v>
      </c>
      <c r="R14" s="74">
        <v>10</v>
      </c>
      <c r="S14" s="138" t="s">
        <v>16</v>
      </c>
      <c r="T14" s="138">
        <f t="shared" ref="T14:Z14" si="7">C287</f>
        <v>6</v>
      </c>
      <c r="U14" s="138">
        <f t="shared" si="7"/>
        <v>2</v>
      </c>
      <c r="V14" s="138">
        <f t="shared" si="7"/>
        <v>11</v>
      </c>
      <c r="W14" s="138">
        <f t="shared" si="7"/>
        <v>138</v>
      </c>
      <c r="X14" s="138">
        <f t="shared" si="7"/>
        <v>153</v>
      </c>
      <c r="Y14" s="138">
        <f t="shared" si="7"/>
        <v>-15</v>
      </c>
      <c r="Z14" s="139">
        <f t="shared" si="7"/>
        <v>20</v>
      </c>
    </row>
    <row r="15" spans="1:26" s="69" customFormat="1" ht="12.75" customHeight="1" x14ac:dyDescent="0.25">
      <c r="A15" s="148"/>
      <c r="B15" s="11" t="s">
        <v>32</v>
      </c>
      <c r="C15" s="11">
        <v>1</v>
      </c>
      <c r="D15" s="11">
        <v>0</v>
      </c>
      <c r="E15" s="11">
        <v>0</v>
      </c>
      <c r="F15" s="11">
        <v>7</v>
      </c>
      <c r="G15" s="11">
        <v>6</v>
      </c>
      <c r="H15" s="11"/>
      <c r="I15" s="12">
        <v>3</v>
      </c>
      <c r="K15" s="151"/>
      <c r="O15" s="69">
        <f t="shared" si="1"/>
        <v>13</v>
      </c>
      <c r="P15" s="69">
        <f t="shared" si="2"/>
        <v>1</v>
      </c>
      <c r="R15" s="74">
        <v>11</v>
      </c>
      <c r="S15" s="75" t="s">
        <v>31</v>
      </c>
      <c r="T15" s="75">
        <f t="shared" ref="T15:Z15" si="8">C161</f>
        <v>4</v>
      </c>
      <c r="U15" s="75">
        <f t="shared" si="8"/>
        <v>6</v>
      </c>
      <c r="V15" s="75">
        <f t="shared" si="8"/>
        <v>10</v>
      </c>
      <c r="W15" s="75">
        <f t="shared" si="8"/>
        <v>142</v>
      </c>
      <c r="X15" s="75">
        <f t="shared" si="8"/>
        <v>163</v>
      </c>
      <c r="Y15" s="75">
        <f t="shared" si="8"/>
        <v>-21</v>
      </c>
      <c r="Z15" s="76">
        <f t="shared" si="8"/>
        <v>18</v>
      </c>
    </row>
    <row r="16" spans="1:26" s="69" customFormat="1" ht="12.75" customHeight="1" x14ac:dyDescent="0.25">
      <c r="A16" s="148"/>
      <c r="B16" s="11" t="s">
        <v>34</v>
      </c>
      <c r="C16" s="11">
        <v>0</v>
      </c>
      <c r="D16" s="11">
        <v>0</v>
      </c>
      <c r="E16" s="11">
        <v>1</v>
      </c>
      <c r="F16" s="11">
        <v>6</v>
      </c>
      <c r="G16" s="11">
        <v>9</v>
      </c>
      <c r="H16" s="11"/>
      <c r="I16" s="12">
        <v>0</v>
      </c>
      <c r="K16" s="151"/>
      <c r="O16" s="69">
        <f t="shared" si="1"/>
        <v>15</v>
      </c>
      <c r="P16" s="69">
        <f t="shared" si="2"/>
        <v>-3</v>
      </c>
      <c r="R16" s="74">
        <v>12</v>
      </c>
      <c r="S16" s="75" t="s">
        <v>62</v>
      </c>
      <c r="T16" s="75">
        <f t="shared" ref="T16:Z16" si="9">C139</f>
        <v>4</v>
      </c>
      <c r="U16" s="75">
        <f t="shared" si="9"/>
        <v>3</v>
      </c>
      <c r="V16" s="75">
        <f t="shared" si="9"/>
        <v>13</v>
      </c>
      <c r="W16" s="75">
        <f t="shared" si="9"/>
        <v>122</v>
      </c>
      <c r="X16" s="75">
        <f t="shared" si="9"/>
        <v>141</v>
      </c>
      <c r="Y16" s="75">
        <f t="shared" si="9"/>
        <v>-19</v>
      </c>
      <c r="Z16" s="76">
        <f t="shared" si="9"/>
        <v>15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3</v>
      </c>
      <c r="G17" s="11">
        <v>7</v>
      </c>
      <c r="H17" s="11"/>
      <c r="I17" s="12">
        <v>0</v>
      </c>
      <c r="K17" s="151"/>
      <c r="O17" s="69">
        <f t="shared" si="1"/>
        <v>10</v>
      </c>
      <c r="P17" s="69">
        <f t="shared" si="2"/>
        <v>-4</v>
      </c>
      <c r="R17" s="118">
        <v>13</v>
      </c>
      <c r="S17" s="113" t="s">
        <v>37</v>
      </c>
      <c r="T17" s="113">
        <f t="shared" ref="T17:Z17" si="10">C183</f>
        <v>2</v>
      </c>
      <c r="U17" s="113">
        <f t="shared" si="10"/>
        <v>4</v>
      </c>
      <c r="V17" s="113">
        <f t="shared" si="10"/>
        <v>14</v>
      </c>
      <c r="W17" s="113">
        <f t="shared" si="10"/>
        <v>143</v>
      </c>
      <c r="X17" s="113">
        <f t="shared" si="10"/>
        <v>200</v>
      </c>
      <c r="Y17" s="113">
        <f t="shared" si="10"/>
        <v>-57</v>
      </c>
      <c r="Z17" s="114">
        <f t="shared" si="10"/>
        <v>10</v>
      </c>
    </row>
    <row r="18" spans="1:28" s="69" customFormat="1" ht="12.75" customHeight="1" thickBot="1" x14ac:dyDescent="0.3">
      <c r="A18" s="148"/>
      <c r="B18" s="11" t="s">
        <v>38</v>
      </c>
      <c r="C18" s="11">
        <v>0</v>
      </c>
      <c r="D18" s="11">
        <v>1</v>
      </c>
      <c r="E18" s="11">
        <v>0</v>
      </c>
      <c r="F18" s="11">
        <v>6</v>
      </c>
      <c r="G18" s="11">
        <v>6</v>
      </c>
      <c r="H18" s="11"/>
      <c r="I18" s="12">
        <v>1</v>
      </c>
      <c r="K18" s="151"/>
      <c r="O18" s="69">
        <f t="shared" si="1"/>
        <v>12</v>
      </c>
      <c r="P18" s="69">
        <f t="shared" si="2"/>
        <v>0</v>
      </c>
      <c r="R18" s="118">
        <v>14</v>
      </c>
      <c r="S18" s="113" t="s">
        <v>72</v>
      </c>
      <c r="T18" s="113">
        <f>C30</f>
        <v>1</v>
      </c>
      <c r="U18" s="113">
        <f t="shared" ref="U18:Z18" si="11">D30</f>
        <v>0</v>
      </c>
      <c r="V18" s="113">
        <f t="shared" si="11"/>
        <v>3</v>
      </c>
      <c r="W18" s="113">
        <f t="shared" si="11"/>
        <v>25</v>
      </c>
      <c r="X18" s="113">
        <f t="shared" si="11"/>
        <v>26</v>
      </c>
      <c r="Y18" s="113">
        <f t="shared" si="11"/>
        <v>-1</v>
      </c>
      <c r="Z18" s="114">
        <f t="shared" si="11"/>
        <v>3</v>
      </c>
    </row>
    <row r="19" spans="1:28" s="69" customFormat="1" ht="12.75" customHeight="1" thickBot="1" x14ac:dyDescent="0.3">
      <c r="A19" s="148"/>
      <c r="B19" s="11" t="s">
        <v>40</v>
      </c>
      <c r="C19" s="11">
        <v>1</v>
      </c>
      <c r="D19" s="11">
        <v>0</v>
      </c>
      <c r="E19" s="11">
        <v>0</v>
      </c>
      <c r="F19" s="11">
        <v>8</v>
      </c>
      <c r="G19" s="11">
        <v>6</v>
      </c>
      <c r="H19" s="11"/>
      <c r="I19" s="12">
        <v>3</v>
      </c>
      <c r="K19" s="151"/>
      <c r="O19" s="69">
        <f t="shared" si="1"/>
        <v>14</v>
      </c>
      <c r="P19" s="69">
        <f t="shared" si="2"/>
        <v>2</v>
      </c>
      <c r="R19" s="80">
        <v>15</v>
      </c>
      <c r="S19" s="81" t="s">
        <v>112</v>
      </c>
      <c r="T19" s="81">
        <f>C266</f>
        <v>0</v>
      </c>
      <c r="U19" s="81">
        <f>D266</f>
        <v>0</v>
      </c>
      <c r="V19" s="81">
        <f>E266</f>
        <v>0</v>
      </c>
      <c r="W19" s="81">
        <f>F266</f>
        <v>0</v>
      </c>
      <c r="X19" s="81">
        <f>G266</f>
        <v>0</v>
      </c>
      <c r="Y19" s="81">
        <f>H266</f>
        <v>0</v>
      </c>
      <c r="Z19" s="82">
        <f>I266</f>
        <v>0</v>
      </c>
      <c r="AA19" s="110">
        <f>SUM(Z5:Z19)</f>
        <v>357</v>
      </c>
      <c r="AB19" s="55" t="b">
        <f>EXACT(AA19,I289)</f>
        <v>1</v>
      </c>
    </row>
    <row r="20" spans="1:28" s="69" customFormat="1" ht="12.75" customHeight="1" x14ac:dyDescent="0.25">
      <c r="A20" s="148"/>
      <c r="B20" s="11" t="s">
        <v>71</v>
      </c>
      <c r="C20" s="11">
        <v>1</v>
      </c>
      <c r="D20" s="11">
        <v>0</v>
      </c>
      <c r="E20" s="11">
        <v>0</v>
      </c>
      <c r="F20" s="11">
        <v>12</v>
      </c>
      <c r="G20" s="11">
        <v>7</v>
      </c>
      <c r="H20" s="11"/>
      <c r="I20" s="12">
        <v>3</v>
      </c>
      <c r="K20" s="151"/>
      <c r="O20" s="69">
        <f t="shared" si="1"/>
        <v>19</v>
      </c>
      <c r="P20" s="69">
        <f t="shared" si="2"/>
        <v>5</v>
      </c>
      <c r="R20" s="88"/>
      <c r="AA20" s="88"/>
      <c r="AB20" s="115"/>
    </row>
    <row r="21" spans="1:28" s="69" customFormat="1" ht="12.75" customHeight="1" x14ac:dyDescent="0.25">
      <c r="A21" s="148"/>
      <c r="B21" s="11" t="s">
        <v>74</v>
      </c>
      <c r="C21" s="11">
        <v>1</v>
      </c>
      <c r="D21" s="11">
        <v>0</v>
      </c>
      <c r="E21" s="11">
        <v>0</v>
      </c>
      <c r="F21" s="11">
        <v>12</v>
      </c>
      <c r="G21" s="11">
        <v>6</v>
      </c>
      <c r="H21" s="11"/>
      <c r="I21" s="12">
        <v>3</v>
      </c>
      <c r="K21" s="151"/>
      <c r="O21" s="69">
        <f t="shared" si="1"/>
        <v>18</v>
      </c>
      <c r="P21" s="69">
        <f t="shared" si="2"/>
        <v>6</v>
      </c>
      <c r="R21" s="88"/>
      <c r="AA21" s="88"/>
      <c r="AB21" s="115"/>
    </row>
    <row r="22" spans="1:28" s="69" customFormat="1" ht="12.75" customHeight="1" x14ac:dyDescent="0.25">
      <c r="A22" s="148"/>
      <c r="B22" s="11" t="s">
        <v>75</v>
      </c>
      <c r="C22" s="136">
        <v>1</v>
      </c>
      <c r="D22" s="136">
        <v>0</v>
      </c>
      <c r="E22" s="136">
        <v>0</v>
      </c>
      <c r="F22" s="136">
        <v>2</v>
      </c>
      <c r="G22" s="136">
        <v>0</v>
      </c>
      <c r="H22" s="136"/>
      <c r="I22" s="137">
        <v>3</v>
      </c>
      <c r="K22" s="151"/>
      <c r="L22" s="91" t="s">
        <v>76</v>
      </c>
      <c r="O22" s="69">
        <f t="shared" si="1"/>
        <v>2</v>
      </c>
      <c r="P22" s="69">
        <f t="shared" si="2"/>
        <v>2</v>
      </c>
      <c r="R22" s="88"/>
      <c r="AA22" s="88"/>
      <c r="AB22" s="115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0</v>
      </c>
      <c r="E23" s="11">
        <v>1</v>
      </c>
      <c r="F23" s="11">
        <v>6</v>
      </c>
      <c r="G23" s="11">
        <v>7</v>
      </c>
      <c r="H23" s="11"/>
      <c r="I23" s="12">
        <v>0</v>
      </c>
      <c r="K23" s="151"/>
      <c r="L23" s="90"/>
      <c r="O23" s="69">
        <f t="shared" si="1"/>
        <v>13</v>
      </c>
      <c r="P23" s="69">
        <f t="shared" si="2"/>
        <v>-1</v>
      </c>
      <c r="R23" s="88"/>
      <c r="AA23" s="88"/>
      <c r="AB23" s="115"/>
    </row>
    <row r="24" spans="1:28" s="69" customFormat="1" ht="12.75" customHeight="1" thickBot="1" x14ac:dyDescent="0.3">
      <c r="A24" s="149"/>
      <c r="B24" s="17" t="s">
        <v>39</v>
      </c>
      <c r="C24" s="17">
        <f>SUM(C5:C23)</f>
        <v>10</v>
      </c>
      <c r="D24" s="17">
        <f>SUM(D5:D23)</f>
        <v>3</v>
      </c>
      <c r="E24" s="17">
        <f>SUM(E5:E23)</f>
        <v>6</v>
      </c>
      <c r="F24" s="17">
        <f>SUM(F5:F23)</f>
        <v>133</v>
      </c>
      <c r="G24" s="17">
        <f>SUM(G5:G23)</f>
        <v>121</v>
      </c>
      <c r="H24" s="17">
        <f>SUM(F24-G24)</f>
        <v>12</v>
      </c>
      <c r="I24" s="26">
        <f>SUM(I5:I23)</f>
        <v>33</v>
      </c>
      <c r="J24" s="116">
        <f>I24</f>
        <v>33</v>
      </c>
      <c r="K24" s="152"/>
      <c r="M24" s="69">
        <f>SUM(F24:G24)</f>
        <v>254</v>
      </c>
      <c r="N24" s="69">
        <f>SUM(I24)</f>
        <v>33</v>
      </c>
    </row>
    <row r="25" spans="1:28" s="69" customFormat="1" ht="12.75" customHeight="1" thickBot="1" x14ac:dyDescent="0.3">
      <c r="A25" s="123"/>
      <c r="B25" s="124"/>
      <c r="C25" s="124"/>
      <c r="D25" s="124"/>
      <c r="E25" s="124"/>
      <c r="F25" s="124"/>
      <c r="G25" s="124"/>
      <c r="H25" s="124"/>
      <c r="I25" s="124"/>
      <c r="J25" s="111"/>
      <c r="K25" s="127"/>
    </row>
    <row r="26" spans="1:28" ht="12.75" customHeight="1" x14ac:dyDescent="0.25">
      <c r="A26" s="147" t="s">
        <v>73</v>
      </c>
      <c r="B26" s="7" t="s">
        <v>71</v>
      </c>
      <c r="C26" s="7">
        <v>0</v>
      </c>
      <c r="D26" s="7">
        <v>0</v>
      </c>
      <c r="E26" s="7">
        <v>1</v>
      </c>
      <c r="F26" s="7">
        <v>6</v>
      </c>
      <c r="G26" s="7">
        <v>9</v>
      </c>
      <c r="H26" s="7"/>
      <c r="I26" s="8">
        <v>0</v>
      </c>
      <c r="K26" s="150">
        <f>RANK(J30,J:J,0)</f>
        <v>14</v>
      </c>
      <c r="O26">
        <f t="shared" ref="O26" si="12">SUM(F26:G26)</f>
        <v>15</v>
      </c>
      <c r="P26">
        <f t="shared" ref="P26" si="13">SUM(F26-G26)</f>
        <v>-3</v>
      </c>
    </row>
    <row r="27" spans="1:28" ht="12.75" customHeight="1" x14ac:dyDescent="0.25">
      <c r="A27" s="148"/>
      <c r="B27" s="11" t="s">
        <v>74</v>
      </c>
      <c r="C27" s="11">
        <v>1</v>
      </c>
      <c r="D27" s="11">
        <v>0</v>
      </c>
      <c r="E27" s="11">
        <v>0</v>
      </c>
      <c r="F27" s="11">
        <v>12</v>
      </c>
      <c r="G27" s="11">
        <v>7</v>
      </c>
      <c r="H27" s="11"/>
      <c r="I27" s="12">
        <v>3</v>
      </c>
      <c r="K27" s="151"/>
    </row>
    <row r="28" spans="1:28" ht="12.75" customHeight="1" x14ac:dyDescent="0.25">
      <c r="A28" s="148"/>
      <c r="B28" s="11" t="s">
        <v>75</v>
      </c>
      <c r="C28" s="136">
        <v>0</v>
      </c>
      <c r="D28" s="136">
        <v>0</v>
      </c>
      <c r="E28" s="136">
        <v>1</v>
      </c>
      <c r="F28" s="136">
        <v>0</v>
      </c>
      <c r="G28" s="136">
        <v>2</v>
      </c>
      <c r="H28" s="136"/>
      <c r="I28" s="137">
        <v>0</v>
      </c>
      <c r="K28" s="151"/>
      <c r="L28" s="91" t="s">
        <v>76</v>
      </c>
    </row>
    <row r="29" spans="1:28" ht="12.75" customHeight="1" x14ac:dyDescent="0.25">
      <c r="A29" s="148"/>
      <c r="B29" s="11" t="s">
        <v>77</v>
      </c>
      <c r="C29" s="11">
        <v>0</v>
      </c>
      <c r="D29" s="11">
        <v>0</v>
      </c>
      <c r="E29" s="11">
        <v>1</v>
      </c>
      <c r="F29" s="11">
        <v>7</v>
      </c>
      <c r="G29" s="11">
        <v>8</v>
      </c>
      <c r="H29" s="11"/>
      <c r="I29" s="12">
        <v>0</v>
      </c>
      <c r="K29" s="151"/>
      <c r="L29" s="90"/>
    </row>
    <row r="30" spans="1:28" ht="12.75" customHeight="1" thickBot="1" x14ac:dyDescent="0.3">
      <c r="A30" s="149"/>
      <c r="B30" s="17" t="s">
        <v>39</v>
      </c>
      <c r="C30" s="17">
        <f>SUM(C26:C29)</f>
        <v>1</v>
      </c>
      <c r="D30" s="17">
        <f t="shared" ref="D30:G30" si="14">SUM(D26:D29)</f>
        <v>0</v>
      </c>
      <c r="E30" s="17">
        <f t="shared" si="14"/>
        <v>3</v>
      </c>
      <c r="F30" s="17">
        <f t="shared" si="14"/>
        <v>25</v>
      </c>
      <c r="G30" s="17">
        <f t="shared" si="14"/>
        <v>26</v>
      </c>
      <c r="H30" s="17">
        <f>SUM(F30-G30)</f>
        <v>-1</v>
      </c>
      <c r="I30" s="26">
        <f>SUM(I26:I29)</f>
        <v>3</v>
      </c>
      <c r="J30" s="116">
        <f>I30</f>
        <v>3</v>
      </c>
      <c r="K30" s="152"/>
      <c r="M30">
        <f>SUM(F30:G30)</f>
        <v>51</v>
      </c>
      <c r="N30">
        <f>SUM(I30)</f>
        <v>3</v>
      </c>
    </row>
    <row r="31" spans="1:28" s="69" customFormat="1" ht="12.75" customHeight="1" thickBot="1" x14ac:dyDescent="0.3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28" s="69" customFormat="1" ht="12.75" customHeight="1" x14ac:dyDescent="0.25">
      <c r="A32" s="155" t="s">
        <v>12</v>
      </c>
      <c r="B32" s="7" t="s">
        <v>13</v>
      </c>
      <c r="C32" s="7">
        <v>0</v>
      </c>
      <c r="D32" s="7">
        <v>0</v>
      </c>
      <c r="E32" s="7">
        <v>1</v>
      </c>
      <c r="F32" s="7">
        <v>6</v>
      </c>
      <c r="G32" s="7">
        <v>8</v>
      </c>
      <c r="H32" s="7"/>
      <c r="I32" s="8">
        <v>0</v>
      </c>
      <c r="K32" s="150">
        <f>RANK(J51,J:J,0)</f>
        <v>8</v>
      </c>
      <c r="O32" s="69">
        <f t="shared" si="1"/>
        <v>14</v>
      </c>
      <c r="P32" s="69">
        <f t="shared" si="2"/>
        <v>-2</v>
      </c>
    </row>
    <row r="33" spans="1:16" s="69" customFormat="1" ht="12.75" customHeight="1" x14ac:dyDescent="0.25">
      <c r="A33" s="156"/>
      <c r="B33" s="9" t="s">
        <v>15</v>
      </c>
      <c r="C33" s="19">
        <v>0</v>
      </c>
      <c r="D33" s="19">
        <v>0</v>
      </c>
      <c r="E33" s="19">
        <v>1</v>
      </c>
      <c r="F33" s="19">
        <v>6</v>
      </c>
      <c r="G33" s="19">
        <v>8</v>
      </c>
      <c r="H33" s="19"/>
      <c r="I33" s="20">
        <v>0</v>
      </c>
      <c r="K33" s="151"/>
      <c r="O33" s="69">
        <f t="shared" si="1"/>
        <v>14</v>
      </c>
      <c r="P33" s="69">
        <f t="shared" si="2"/>
        <v>-2</v>
      </c>
    </row>
    <row r="34" spans="1:16" s="69" customFormat="1" ht="12.75" customHeight="1" x14ac:dyDescent="0.25">
      <c r="A34" s="156"/>
      <c r="B34" s="11" t="s">
        <v>17</v>
      </c>
      <c r="C34" s="21">
        <v>1</v>
      </c>
      <c r="D34" s="21">
        <v>0</v>
      </c>
      <c r="E34" s="21">
        <v>0</v>
      </c>
      <c r="F34" s="21">
        <v>9</v>
      </c>
      <c r="G34" s="21">
        <v>7</v>
      </c>
      <c r="H34" s="21"/>
      <c r="I34" s="22">
        <v>3</v>
      </c>
      <c r="K34" s="151"/>
      <c r="O34" s="69">
        <f t="shared" si="1"/>
        <v>16</v>
      </c>
      <c r="P34" s="69">
        <f t="shared" si="2"/>
        <v>2</v>
      </c>
    </row>
    <row r="35" spans="1:16" s="69" customFormat="1" ht="12.75" customHeight="1" x14ac:dyDescent="0.25">
      <c r="A35" s="156"/>
      <c r="B35" s="11" t="s">
        <v>19</v>
      </c>
      <c r="C35" s="21">
        <v>0</v>
      </c>
      <c r="D35" s="21">
        <v>0</v>
      </c>
      <c r="E35" s="21">
        <v>1</v>
      </c>
      <c r="F35" s="21">
        <v>6</v>
      </c>
      <c r="G35" s="21">
        <v>7</v>
      </c>
      <c r="H35" s="21"/>
      <c r="I35" s="22">
        <v>0</v>
      </c>
      <c r="K35" s="151"/>
      <c r="O35" s="69">
        <f t="shared" si="1"/>
        <v>13</v>
      </c>
      <c r="P35" s="69">
        <f t="shared" si="2"/>
        <v>-1</v>
      </c>
    </row>
    <row r="36" spans="1:16" s="69" customFormat="1" ht="12.75" customHeight="1" x14ac:dyDescent="0.25">
      <c r="A36" s="156"/>
      <c r="B36" s="11" t="s">
        <v>21</v>
      </c>
      <c r="C36" s="21">
        <v>1</v>
      </c>
      <c r="D36" s="21">
        <v>0</v>
      </c>
      <c r="E36" s="21">
        <v>0</v>
      </c>
      <c r="F36" s="21">
        <v>6</v>
      </c>
      <c r="G36" s="21">
        <v>4</v>
      </c>
      <c r="H36" s="21"/>
      <c r="I36" s="22">
        <v>3</v>
      </c>
      <c r="K36" s="151"/>
      <c r="O36" s="69">
        <f t="shared" si="1"/>
        <v>10</v>
      </c>
      <c r="P36" s="69">
        <f t="shared" si="2"/>
        <v>2</v>
      </c>
    </row>
    <row r="37" spans="1:16" s="69" customFormat="1" ht="12.75" customHeight="1" x14ac:dyDescent="0.25">
      <c r="A37" s="156"/>
      <c r="B37" s="11" t="s">
        <v>23</v>
      </c>
      <c r="C37" s="21">
        <v>1</v>
      </c>
      <c r="D37" s="21">
        <v>0</v>
      </c>
      <c r="E37" s="21">
        <v>0</v>
      </c>
      <c r="F37" s="21">
        <v>7</v>
      </c>
      <c r="G37" s="21">
        <v>6</v>
      </c>
      <c r="H37" s="21"/>
      <c r="I37" s="22">
        <v>3</v>
      </c>
      <c r="K37" s="151"/>
      <c r="O37" s="69">
        <f t="shared" si="1"/>
        <v>13</v>
      </c>
      <c r="P37" s="69">
        <f t="shared" si="2"/>
        <v>1</v>
      </c>
    </row>
    <row r="38" spans="1:16" s="69" customFormat="1" ht="12.75" customHeight="1" x14ac:dyDescent="0.25">
      <c r="A38" s="156"/>
      <c r="B38" s="11" t="s">
        <v>24</v>
      </c>
      <c r="C38" s="21">
        <v>0</v>
      </c>
      <c r="D38" s="21">
        <v>0</v>
      </c>
      <c r="E38" s="21">
        <v>1</v>
      </c>
      <c r="F38" s="21">
        <v>7</v>
      </c>
      <c r="G38" s="21">
        <v>8</v>
      </c>
      <c r="H38" s="21"/>
      <c r="I38" s="22">
        <v>0</v>
      </c>
      <c r="K38" s="151"/>
      <c r="O38" s="69">
        <f t="shared" si="1"/>
        <v>15</v>
      </c>
      <c r="P38" s="69">
        <f t="shared" si="2"/>
        <v>-1</v>
      </c>
    </row>
    <row r="39" spans="1:16" s="69" customFormat="1" ht="12.75" customHeight="1" x14ac:dyDescent="0.25">
      <c r="A39" s="156"/>
      <c r="B39" s="11" t="s">
        <v>26</v>
      </c>
      <c r="C39" s="21">
        <v>0</v>
      </c>
      <c r="D39" s="21">
        <v>1</v>
      </c>
      <c r="E39" s="21">
        <v>0</v>
      </c>
      <c r="F39" s="21">
        <v>6</v>
      </c>
      <c r="G39" s="21">
        <v>6</v>
      </c>
      <c r="H39" s="21"/>
      <c r="I39" s="22">
        <v>1</v>
      </c>
      <c r="K39" s="151"/>
      <c r="O39" s="69">
        <f t="shared" si="1"/>
        <v>12</v>
      </c>
      <c r="P39" s="69">
        <f t="shared" si="2"/>
        <v>0</v>
      </c>
    </row>
    <row r="40" spans="1:16" s="69" customFormat="1" ht="12.75" customHeight="1" x14ac:dyDescent="0.25">
      <c r="A40" s="156"/>
      <c r="B40" s="11" t="s">
        <v>28</v>
      </c>
      <c r="C40" s="21">
        <v>1</v>
      </c>
      <c r="D40" s="21">
        <v>0</v>
      </c>
      <c r="E40" s="21">
        <v>0</v>
      </c>
      <c r="F40" s="21">
        <v>17</v>
      </c>
      <c r="G40" s="21">
        <v>8</v>
      </c>
      <c r="H40" s="21"/>
      <c r="I40" s="22">
        <v>3</v>
      </c>
      <c r="K40" s="151"/>
      <c r="O40" s="69">
        <f t="shared" si="1"/>
        <v>25</v>
      </c>
      <c r="P40" s="69">
        <f t="shared" si="2"/>
        <v>9</v>
      </c>
    </row>
    <row r="41" spans="1:16" s="69" customFormat="1" ht="12.75" customHeight="1" x14ac:dyDescent="0.25">
      <c r="A41" s="156"/>
      <c r="B41" s="11" t="s">
        <v>30</v>
      </c>
      <c r="C41" s="21">
        <v>1</v>
      </c>
      <c r="D41" s="21">
        <v>0</v>
      </c>
      <c r="E41" s="21">
        <v>0</v>
      </c>
      <c r="F41" s="21">
        <v>9</v>
      </c>
      <c r="G41" s="21">
        <v>8</v>
      </c>
      <c r="H41" s="21"/>
      <c r="I41" s="22">
        <v>3</v>
      </c>
      <c r="K41" s="151"/>
      <c r="O41" s="69">
        <f t="shared" si="1"/>
        <v>17</v>
      </c>
      <c r="P41" s="69">
        <f t="shared" si="2"/>
        <v>1</v>
      </c>
    </row>
    <row r="42" spans="1:16" s="69" customFormat="1" ht="12.75" customHeight="1" x14ac:dyDescent="0.25">
      <c r="A42" s="156"/>
      <c r="B42" s="11" t="s">
        <v>32</v>
      </c>
      <c r="C42" s="21">
        <v>0</v>
      </c>
      <c r="D42" s="21">
        <v>0</v>
      </c>
      <c r="E42" s="21">
        <v>1</v>
      </c>
      <c r="F42" s="21">
        <v>6</v>
      </c>
      <c r="G42" s="21">
        <v>7</v>
      </c>
      <c r="H42" s="21"/>
      <c r="I42" s="22">
        <v>0</v>
      </c>
      <c r="K42" s="151"/>
      <c r="O42" s="69">
        <f t="shared" si="1"/>
        <v>13</v>
      </c>
      <c r="P42" s="69">
        <f t="shared" si="2"/>
        <v>-1</v>
      </c>
    </row>
    <row r="43" spans="1:16" s="69" customFormat="1" ht="12.75" customHeight="1" x14ac:dyDescent="0.25">
      <c r="A43" s="156"/>
      <c r="B43" s="11" t="s">
        <v>34</v>
      </c>
      <c r="C43" s="21">
        <v>0</v>
      </c>
      <c r="D43" s="21">
        <v>0</v>
      </c>
      <c r="E43" s="21">
        <v>1</v>
      </c>
      <c r="F43" s="21">
        <v>7</v>
      </c>
      <c r="G43" s="21">
        <v>8</v>
      </c>
      <c r="H43" s="21"/>
      <c r="I43" s="22">
        <v>0</v>
      </c>
      <c r="K43" s="151"/>
      <c r="O43" s="69">
        <f t="shared" si="1"/>
        <v>15</v>
      </c>
      <c r="P43" s="69">
        <f t="shared" si="2"/>
        <v>-1</v>
      </c>
    </row>
    <row r="44" spans="1:16" s="69" customFormat="1" ht="12.75" customHeight="1" x14ac:dyDescent="0.25">
      <c r="A44" s="156"/>
      <c r="B44" s="11" t="s">
        <v>36</v>
      </c>
      <c r="C44" s="21">
        <v>0</v>
      </c>
      <c r="D44" s="21">
        <v>1</v>
      </c>
      <c r="E44" s="21">
        <v>0</v>
      </c>
      <c r="F44" s="21">
        <v>7</v>
      </c>
      <c r="G44" s="21">
        <v>7</v>
      </c>
      <c r="H44" s="21"/>
      <c r="I44" s="22">
        <v>1</v>
      </c>
      <c r="K44" s="151"/>
      <c r="O44" s="69">
        <f t="shared" si="1"/>
        <v>14</v>
      </c>
      <c r="P44" s="69">
        <f t="shared" si="2"/>
        <v>0</v>
      </c>
    </row>
    <row r="45" spans="1:16" s="69" customFormat="1" ht="12.75" customHeight="1" x14ac:dyDescent="0.25">
      <c r="A45" s="156"/>
      <c r="B45" s="11" t="s">
        <v>38</v>
      </c>
      <c r="C45" s="21">
        <v>0</v>
      </c>
      <c r="D45" s="21">
        <v>1</v>
      </c>
      <c r="E45" s="21">
        <v>0</v>
      </c>
      <c r="F45" s="21">
        <v>7</v>
      </c>
      <c r="G45" s="21">
        <v>7</v>
      </c>
      <c r="H45" s="21"/>
      <c r="I45" s="22">
        <v>1</v>
      </c>
      <c r="K45" s="151"/>
      <c r="O45" s="69">
        <f t="shared" si="1"/>
        <v>14</v>
      </c>
      <c r="P45" s="69">
        <f t="shared" si="2"/>
        <v>0</v>
      </c>
    </row>
    <row r="46" spans="1:16" s="69" customFormat="1" ht="12.75" customHeight="1" x14ac:dyDescent="0.25">
      <c r="A46" s="156"/>
      <c r="B46" s="11" t="s">
        <v>40</v>
      </c>
      <c r="C46" s="21">
        <v>1</v>
      </c>
      <c r="D46" s="21">
        <v>0</v>
      </c>
      <c r="E46" s="21">
        <v>0</v>
      </c>
      <c r="F46" s="21">
        <v>8</v>
      </c>
      <c r="G46" s="21">
        <v>6</v>
      </c>
      <c r="H46" s="21"/>
      <c r="I46" s="22">
        <v>3</v>
      </c>
      <c r="K46" s="151"/>
      <c r="O46" s="69">
        <f t="shared" si="1"/>
        <v>14</v>
      </c>
      <c r="P46" s="69">
        <f t="shared" si="2"/>
        <v>2</v>
      </c>
    </row>
    <row r="47" spans="1:16" s="69" customFormat="1" ht="12.75" customHeight="1" x14ac:dyDescent="0.25">
      <c r="A47" s="156"/>
      <c r="B47" s="11" t="s">
        <v>71</v>
      </c>
      <c r="C47" s="21">
        <v>0</v>
      </c>
      <c r="D47" s="21">
        <v>0</v>
      </c>
      <c r="E47" s="21">
        <v>1</v>
      </c>
      <c r="F47" s="21">
        <v>7</v>
      </c>
      <c r="G47" s="21">
        <v>8</v>
      </c>
      <c r="H47" s="21"/>
      <c r="I47" s="22">
        <v>0</v>
      </c>
      <c r="K47" s="151"/>
      <c r="O47" s="69">
        <f t="shared" si="1"/>
        <v>15</v>
      </c>
      <c r="P47" s="69">
        <f t="shared" si="2"/>
        <v>-1</v>
      </c>
    </row>
    <row r="48" spans="1:16" s="69" customFormat="1" ht="12.75" customHeight="1" x14ac:dyDescent="0.25">
      <c r="A48" s="156"/>
      <c r="B48" s="11" t="s">
        <v>74</v>
      </c>
      <c r="C48" s="21">
        <v>1</v>
      </c>
      <c r="D48" s="21">
        <v>0</v>
      </c>
      <c r="E48" s="21">
        <v>0</v>
      </c>
      <c r="F48" s="21">
        <v>5</v>
      </c>
      <c r="G48" s="21">
        <v>4</v>
      </c>
      <c r="H48" s="21"/>
      <c r="I48" s="22">
        <v>3</v>
      </c>
      <c r="K48" s="151"/>
      <c r="O48" s="69">
        <f t="shared" si="1"/>
        <v>9</v>
      </c>
      <c r="P48" s="69">
        <f t="shared" si="2"/>
        <v>1</v>
      </c>
    </row>
    <row r="49" spans="1:16" s="69" customFormat="1" ht="12.75" customHeight="1" x14ac:dyDescent="0.25">
      <c r="A49" s="156"/>
      <c r="B49" s="11" t="s">
        <v>75</v>
      </c>
      <c r="C49" s="21">
        <v>1</v>
      </c>
      <c r="D49" s="21">
        <v>0</v>
      </c>
      <c r="E49" s="21">
        <v>0</v>
      </c>
      <c r="F49" s="21">
        <v>8</v>
      </c>
      <c r="G49" s="21">
        <v>5</v>
      </c>
      <c r="H49" s="21"/>
      <c r="I49" s="22">
        <v>3</v>
      </c>
      <c r="K49" s="151"/>
      <c r="O49" s="69">
        <f t="shared" si="1"/>
        <v>13</v>
      </c>
      <c r="P49" s="69">
        <f t="shared" si="2"/>
        <v>3</v>
      </c>
    </row>
    <row r="50" spans="1:16" s="69" customFormat="1" ht="12.75" customHeight="1" x14ac:dyDescent="0.25">
      <c r="A50" s="156"/>
      <c r="B50" s="11" t="s">
        <v>77</v>
      </c>
      <c r="C50" s="21">
        <v>0</v>
      </c>
      <c r="D50" s="21">
        <v>1</v>
      </c>
      <c r="E50" s="21">
        <v>0</v>
      </c>
      <c r="F50" s="21">
        <v>8</v>
      </c>
      <c r="G50" s="21">
        <v>8</v>
      </c>
      <c r="H50" s="21"/>
      <c r="I50" s="22">
        <v>1</v>
      </c>
      <c r="K50" s="151"/>
      <c r="O50" s="69">
        <f t="shared" si="1"/>
        <v>16</v>
      </c>
      <c r="P50" s="69">
        <f t="shared" si="2"/>
        <v>0</v>
      </c>
    </row>
    <row r="51" spans="1:16" s="69" customFormat="1" ht="12.75" customHeight="1" thickBot="1" x14ac:dyDescent="0.3">
      <c r="A51" s="157"/>
      <c r="B51" s="17" t="s">
        <v>39</v>
      </c>
      <c r="C51" s="17">
        <f>SUM(C32:C50)</f>
        <v>8</v>
      </c>
      <c r="D51" s="17">
        <f>SUM(D32:D50)</f>
        <v>4</v>
      </c>
      <c r="E51" s="17">
        <f>SUM(E32:E50)</f>
        <v>7</v>
      </c>
      <c r="F51" s="17">
        <f>SUM(F32:F50)</f>
        <v>142</v>
      </c>
      <c r="G51" s="17">
        <f>SUM(G32:G50)</f>
        <v>130</v>
      </c>
      <c r="H51" s="17">
        <f>SUM(F51-G51)</f>
        <v>12</v>
      </c>
      <c r="I51" s="26">
        <f>SUM(I32:I50)</f>
        <v>28</v>
      </c>
      <c r="J51" s="116">
        <f>I51</f>
        <v>28</v>
      </c>
      <c r="K51" s="152"/>
      <c r="M51" s="69">
        <f>SUM(F51:G51)</f>
        <v>272</v>
      </c>
      <c r="N51" s="69">
        <f>SUM(I51)</f>
        <v>28</v>
      </c>
    </row>
    <row r="52" spans="1:16" s="69" customFormat="1" ht="12.75" customHeight="1" thickBot="1" x14ac:dyDescent="0.3">
      <c r="A52" s="197"/>
      <c r="B52" s="197"/>
      <c r="C52" s="197"/>
      <c r="D52" s="197"/>
      <c r="E52" s="197"/>
      <c r="F52" s="197"/>
      <c r="G52" s="197"/>
      <c r="H52" s="197"/>
      <c r="I52" s="197"/>
    </row>
    <row r="53" spans="1:16" s="69" customFormat="1" ht="12.75" customHeight="1" x14ac:dyDescent="0.25">
      <c r="A53" s="147" t="s">
        <v>22</v>
      </c>
      <c r="B53" s="7" t="s">
        <v>13</v>
      </c>
      <c r="C53" s="7">
        <v>1</v>
      </c>
      <c r="D53" s="7">
        <v>0</v>
      </c>
      <c r="E53" s="7">
        <v>0</v>
      </c>
      <c r="F53" s="7">
        <v>8</v>
      </c>
      <c r="G53" s="7">
        <v>5</v>
      </c>
      <c r="H53" s="7"/>
      <c r="I53" s="8">
        <v>3</v>
      </c>
      <c r="K53" s="150">
        <f>RANK(J73,J:J,0)</f>
        <v>6</v>
      </c>
      <c r="O53" s="69">
        <f t="shared" si="1"/>
        <v>13</v>
      </c>
      <c r="P53" s="69">
        <f t="shared" si="2"/>
        <v>3</v>
      </c>
    </row>
    <row r="54" spans="1:16" s="69" customFormat="1" ht="12.75" customHeight="1" x14ac:dyDescent="0.25">
      <c r="A54" s="148"/>
      <c r="B54" s="9" t="s">
        <v>15</v>
      </c>
      <c r="C54" s="19">
        <v>1</v>
      </c>
      <c r="D54" s="19">
        <v>0</v>
      </c>
      <c r="E54" s="19">
        <v>0</v>
      </c>
      <c r="F54" s="19">
        <v>8</v>
      </c>
      <c r="G54" s="19">
        <v>7</v>
      </c>
      <c r="H54" s="19"/>
      <c r="I54" s="20">
        <v>3</v>
      </c>
      <c r="K54" s="151"/>
      <c r="O54" s="69">
        <f t="shared" si="1"/>
        <v>15</v>
      </c>
      <c r="P54" s="69">
        <f t="shared" si="2"/>
        <v>1</v>
      </c>
    </row>
    <row r="55" spans="1:16" s="69" customFormat="1" ht="12.75" customHeight="1" x14ac:dyDescent="0.25">
      <c r="A55" s="148"/>
      <c r="B55" s="11" t="s">
        <v>17</v>
      </c>
      <c r="C55" s="21">
        <v>0</v>
      </c>
      <c r="D55" s="21">
        <v>0</v>
      </c>
      <c r="E55" s="21">
        <v>1</v>
      </c>
      <c r="F55" s="21">
        <v>7</v>
      </c>
      <c r="G55" s="21">
        <v>9</v>
      </c>
      <c r="H55" s="21"/>
      <c r="I55" s="22">
        <v>0</v>
      </c>
      <c r="K55" s="151"/>
      <c r="O55" s="69">
        <f t="shared" si="1"/>
        <v>16</v>
      </c>
      <c r="P55" s="69">
        <f t="shared" si="2"/>
        <v>-2</v>
      </c>
    </row>
    <row r="56" spans="1:16" s="69" customFormat="1" ht="12.75" customHeight="1" x14ac:dyDescent="0.25">
      <c r="A56" s="148"/>
      <c r="B56" s="11" t="s">
        <v>19</v>
      </c>
      <c r="C56" s="21">
        <v>0</v>
      </c>
      <c r="D56" s="21">
        <v>0</v>
      </c>
      <c r="E56" s="21">
        <v>1</v>
      </c>
      <c r="F56" s="21">
        <v>8</v>
      </c>
      <c r="G56" s="21">
        <v>9</v>
      </c>
      <c r="H56" s="21"/>
      <c r="I56" s="22">
        <v>0</v>
      </c>
      <c r="K56" s="151"/>
      <c r="O56" s="69">
        <f t="shared" si="1"/>
        <v>17</v>
      </c>
      <c r="P56" s="69">
        <f t="shared" si="2"/>
        <v>-1</v>
      </c>
    </row>
    <row r="57" spans="1:16" s="69" customFormat="1" ht="12.75" customHeight="1" x14ac:dyDescent="0.25">
      <c r="A57" s="148"/>
      <c r="B57" s="11" t="s">
        <v>21</v>
      </c>
      <c r="C57" s="21">
        <v>0</v>
      </c>
      <c r="D57" s="21">
        <v>0</v>
      </c>
      <c r="E57" s="21">
        <v>1</v>
      </c>
      <c r="F57" s="21">
        <v>6</v>
      </c>
      <c r="G57" s="21">
        <v>9</v>
      </c>
      <c r="H57" s="21"/>
      <c r="I57" s="22">
        <v>0</v>
      </c>
      <c r="K57" s="151"/>
      <c r="O57" s="69">
        <f t="shared" si="1"/>
        <v>15</v>
      </c>
      <c r="P57" s="69">
        <f t="shared" si="2"/>
        <v>-3</v>
      </c>
    </row>
    <row r="58" spans="1:16" s="69" customFormat="1" ht="12.75" customHeight="1" x14ac:dyDescent="0.25">
      <c r="A58" s="148"/>
      <c r="B58" s="11" t="s">
        <v>23</v>
      </c>
      <c r="C58" s="21">
        <v>0</v>
      </c>
      <c r="D58" s="21">
        <v>1</v>
      </c>
      <c r="E58" s="21">
        <v>0</v>
      </c>
      <c r="F58" s="21">
        <v>8</v>
      </c>
      <c r="G58" s="21">
        <v>8</v>
      </c>
      <c r="H58" s="21"/>
      <c r="I58" s="22">
        <v>1</v>
      </c>
      <c r="K58" s="151"/>
      <c r="O58" s="69">
        <f t="shared" si="1"/>
        <v>16</v>
      </c>
      <c r="P58" s="69">
        <f t="shared" si="2"/>
        <v>0</v>
      </c>
    </row>
    <row r="59" spans="1:16" s="69" customFormat="1" ht="12.75" customHeight="1" x14ac:dyDescent="0.25">
      <c r="A59" s="148"/>
      <c r="B59" s="11" t="s">
        <v>24</v>
      </c>
      <c r="C59" s="21">
        <v>1</v>
      </c>
      <c r="D59" s="21">
        <v>0</v>
      </c>
      <c r="E59" s="21">
        <v>0</v>
      </c>
      <c r="F59" s="21">
        <v>8</v>
      </c>
      <c r="G59" s="21">
        <v>5</v>
      </c>
      <c r="H59" s="21"/>
      <c r="I59" s="22">
        <v>3</v>
      </c>
      <c r="K59" s="151"/>
      <c r="O59" s="69">
        <f t="shared" si="1"/>
        <v>13</v>
      </c>
      <c r="P59" s="69">
        <f t="shared" si="2"/>
        <v>3</v>
      </c>
    </row>
    <row r="60" spans="1:16" s="69" customFormat="1" ht="12.75" customHeight="1" x14ac:dyDescent="0.25">
      <c r="A60" s="148"/>
      <c r="B60" s="11" t="s">
        <v>26</v>
      </c>
      <c r="C60" s="21">
        <v>0</v>
      </c>
      <c r="D60" s="21">
        <v>0</v>
      </c>
      <c r="E60" s="21">
        <v>1</v>
      </c>
      <c r="F60" s="21">
        <v>7</v>
      </c>
      <c r="G60" s="21">
        <v>8</v>
      </c>
      <c r="H60" s="21"/>
      <c r="I60" s="22">
        <v>0</v>
      </c>
      <c r="K60" s="151"/>
      <c r="O60" s="69">
        <f t="shared" si="1"/>
        <v>15</v>
      </c>
      <c r="P60" s="69">
        <f t="shared" si="2"/>
        <v>-1</v>
      </c>
    </row>
    <row r="61" spans="1:16" s="69" customFormat="1" ht="12.75" customHeight="1" x14ac:dyDescent="0.25">
      <c r="A61" s="148"/>
      <c r="B61" s="11" t="s">
        <v>28</v>
      </c>
      <c r="C61" s="21">
        <v>1</v>
      </c>
      <c r="D61" s="21">
        <v>0</v>
      </c>
      <c r="E61" s="21">
        <v>0</v>
      </c>
      <c r="F61" s="21">
        <v>12</v>
      </c>
      <c r="G61" s="21">
        <v>6</v>
      </c>
      <c r="H61" s="21"/>
      <c r="I61" s="22">
        <v>3</v>
      </c>
      <c r="K61" s="151"/>
      <c r="O61" s="69">
        <f t="shared" si="1"/>
        <v>18</v>
      </c>
      <c r="P61" s="69">
        <f t="shared" si="2"/>
        <v>6</v>
      </c>
    </row>
    <row r="62" spans="1:16" s="69" customFormat="1" ht="12.75" customHeight="1" x14ac:dyDescent="0.25">
      <c r="A62" s="148"/>
      <c r="B62" s="11" t="s">
        <v>30</v>
      </c>
      <c r="C62" s="21">
        <v>0</v>
      </c>
      <c r="D62" s="21">
        <v>0</v>
      </c>
      <c r="E62" s="21">
        <v>1</v>
      </c>
      <c r="F62" s="21">
        <v>6</v>
      </c>
      <c r="G62" s="21">
        <v>12</v>
      </c>
      <c r="H62" s="21"/>
      <c r="I62" s="22">
        <v>0</v>
      </c>
      <c r="K62" s="151"/>
      <c r="O62" s="69">
        <f t="shared" si="1"/>
        <v>18</v>
      </c>
      <c r="P62" s="69">
        <f t="shared" si="2"/>
        <v>-6</v>
      </c>
    </row>
    <row r="63" spans="1:16" s="69" customFormat="1" ht="12.75" customHeight="1" x14ac:dyDescent="0.25">
      <c r="A63" s="148"/>
      <c r="B63" s="11" t="s">
        <v>32</v>
      </c>
      <c r="C63" s="21">
        <v>0</v>
      </c>
      <c r="D63" s="21">
        <v>0</v>
      </c>
      <c r="E63" s="21">
        <v>1</v>
      </c>
      <c r="F63" s="21">
        <v>5</v>
      </c>
      <c r="G63" s="21">
        <v>12</v>
      </c>
      <c r="H63" s="21"/>
      <c r="I63" s="22">
        <v>0</v>
      </c>
      <c r="K63" s="151"/>
      <c r="O63" s="69">
        <f t="shared" si="1"/>
        <v>17</v>
      </c>
      <c r="P63" s="69">
        <f t="shared" si="2"/>
        <v>-7</v>
      </c>
    </row>
    <row r="64" spans="1:16" s="69" customFormat="1" ht="12.75" customHeight="1" x14ac:dyDescent="0.25">
      <c r="A64" s="148"/>
      <c r="B64" s="11" t="s">
        <v>34</v>
      </c>
      <c r="C64" s="21">
        <v>1</v>
      </c>
      <c r="D64" s="21">
        <v>0</v>
      </c>
      <c r="E64" s="21">
        <v>0</v>
      </c>
      <c r="F64" s="21">
        <v>12</v>
      </c>
      <c r="G64" s="21">
        <v>9</v>
      </c>
      <c r="H64" s="21"/>
      <c r="I64" s="22">
        <v>3</v>
      </c>
      <c r="K64" s="151"/>
      <c r="O64" s="69">
        <f t="shared" si="1"/>
        <v>21</v>
      </c>
      <c r="P64" s="69">
        <f t="shared" si="2"/>
        <v>3</v>
      </c>
    </row>
    <row r="65" spans="1:16" s="69" customFormat="1" ht="12.75" customHeight="1" x14ac:dyDescent="0.25">
      <c r="A65" s="148"/>
      <c r="B65" s="11" t="s">
        <v>36</v>
      </c>
      <c r="C65" s="21">
        <v>1</v>
      </c>
      <c r="D65" s="21">
        <v>0</v>
      </c>
      <c r="E65" s="21">
        <v>0</v>
      </c>
      <c r="F65" s="21">
        <v>7</v>
      </c>
      <c r="G65" s="21">
        <v>6</v>
      </c>
      <c r="H65" s="21"/>
      <c r="I65" s="22">
        <v>3</v>
      </c>
      <c r="K65" s="151"/>
      <c r="O65" s="69">
        <f t="shared" si="1"/>
        <v>13</v>
      </c>
      <c r="P65" s="69">
        <f t="shared" si="2"/>
        <v>1</v>
      </c>
    </row>
    <row r="66" spans="1:16" s="69" customFormat="1" ht="12.75" customHeight="1" x14ac:dyDescent="0.25">
      <c r="A66" s="148"/>
      <c r="B66" s="11" t="s">
        <v>38</v>
      </c>
      <c r="C66" s="21">
        <v>0</v>
      </c>
      <c r="D66" s="21">
        <v>0</v>
      </c>
      <c r="E66" s="21">
        <v>1</v>
      </c>
      <c r="F66" s="21">
        <v>7</v>
      </c>
      <c r="G66" s="21">
        <v>9</v>
      </c>
      <c r="H66" s="21"/>
      <c r="I66" s="22">
        <v>0</v>
      </c>
      <c r="K66" s="151"/>
      <c r="O66" s="69">
        <f t="shared" si="1"/>
        <v>16</v>
      </c>
      <c r="P66" s="69">
        <f t="shared" si="2"/>
        <v>-2</v>
      </c>
    </row>
    <row r="67" spans="1:16" s="69" customFormat="1" ht="12.75" customHeight="1" x14ac:dyDescent="0.25">
      <c r="A67" s="148"/>
      <c r="B67" s="11" t="s">
        <v>40</v>
      </c>
      <c r="C67" s="21">
        <v>1</v>
      </c>
      <c r="D67" s="21">
        <v>0</v>
      </c>
      <c r="E67" s="21">
        <v>0</v>
      </c>
      <c r="F67" s="21">
        <v>8</v>
      </c>
      <c r="G67" s="21">
        <v>7</v>
      </c>
      <c r="H67" s="21"/>
      <c r="I67" s="22">
        <v>3</v>
      </c>
      <c r="K67" s="151"/>
      <c r="O67" s="69">
        <f t="shared" si="1"/>
        <v>15</v>
      </c>
      <c r="P67" s="69">
        <f t="shared" si="2"/>
        <v>1</v>
      </c>
    </row>
    <row r="68" spans="1:16" s="69" customFormat="1" ht="12.75" customHeight="1" x14ac:dyDescent="0.25">
      <c r="A68" s="148"/>
      <c r="B68" s="11" t="s">
        <v>71</v>
      </c>
      <c r="C68" s="21">
        <v>1</v>
      </c>
      <c r="D68" s="21">
        <v>0</v>
      </c>
      <c r="E68" s="21">
        <v>0</v>
      </c>
      <c r="F68" s="21">
        <v>12</v>
      </c>
      <c r="G68" s="21">
        <v>9</v>
      </c>
      <c r="H68" s="21"/>
      <c r="I68" s="22">
        <v>3</v>
      </c>
      <c r="K68" s="151"/>
      <c r="O68" s="69">
        <f t="shared" si="1"/>
        <v>21</v>
      </c>
      <c r="P68" s="69">
        <f t="shared" si="2"/>
        <v>3</v>
      </c>
    </row>
    <row r="69" spans="1:16" s="69" customFormat="1" ht="12.75" customHeight="1" x14ac:dyDescent="0.25">
      <c r="A69" s="148"/>
      <c r="B69" s="11" t="s">
        <v>74</v>
      </c>
      <c r="C69" s="21">
        <v>0</v>
      </c>
      <c r="D69" s="21">
        <v>0</v>
      </c>
      <c r="E69" s="21">
        <v>1</v>
      </c>
      <c r="F69" s="21">
        <v>8</v>
      </c>
      <c r="G69" s="21">
        <v>9</v>
      </c>
      <c r="H69" s="21"/>
      <c r="I69" s="22">
        <v>0</v>
      </c>
      <c r="K69" s="151"/>
      <c r="O69" s="69">
        <f t="shared" si="1"/>
        <v>17</v>
      </c>
      <c r="P69" s="69">
        <f t="shared" si="2"/>
        <v>-1</v>
      </c>
    </row>
    <row r="70" spans="1:16" s="69" customFormat="1" ht="12.75" customHeight="1" x14ac:dyDescent="0.25">
      <c r="A70" s="148"/>
      <c r="B70" s="11" t="s">
        <v>75</v>
      </c>
      <c r="C70" s="21">
        <v>0</v>
      </c>
      <c r="D70" s="21">
        <v>0</v>
      </c>
      <c r="E70" s="21">
        <v>1</v>
      </c>
      <c r="F70" s="21">
        <v>4</v>
      </c>
      <c r="G70" s="21">
        <v>6</v>
      </c>
      <c r="H70" s="21"/>
      <c r="I70" s="22">
        <v>0</v>
      </c>
      <c r="K70" s="151"/>
      <c r="O70" s="69">
        <f t="shared" si="1"/>
        <v>10</v>
      </c>
      <c r="P70" s="69">
        <f t="shared" si="2"/>
        <v>-2</v>
      </c>
    </row>
    <row r="71" spans="1:16" s="69" customFormat="1" ht="12.75" customHeight="1" x14ac:dyDescent="0.25">
      <c r="A71" s="148"/>
      <c r="B71" s="11" t="s">
        <v>77</v>
      </c>
      <c r="C71" s="21">
        <v>1</v>
      </c>
      <c r="D71" s="21">
        <v>0</v>
      </c>
      <c r="E71" s="21">
        <v>0</v>
      </c>
      <c r="F71" s="21">
        <v>7</v>
      </c>
      <c r="G71" s="21">
        <v>3</v>
      </c>
      <c r="H71" s="21"/>
      <c r="I71" s="22">
        <v>3</v>
      </c>
      <c r="K71" s="151"/>
      <c r="O71" s="69">
        <f t="shared" si="1"/>
        <v>10</v>
      </c>
      <c r="P71" s="69">
        <f t="shared" si="2"/>
        <v>4</v>
      </c>
    </row>
    <row r="72" spans="1:16" s="69" customFormat="1" ht="12.75" customHeight="1" x14ac:dyDescent="0.25">
      <c r="A72" s="148"/>
      <c r="B72" s="11" t="s">
        <v>79</v>
      </c>
      <c r="C72" s="21">
        <v>1</v>
      </c>
      <c r="D72" s="21">
        <v>0</v>
      </c>
      <c r="E72" s="21">
        <v>0</v>
      </c>
      <c r="F72" s="21">
        <v>9</v>
      </c>
      <c r="G72" s="21">
        <v>7</v>
      </c>
      <c r="H72" s="21"/>
      <c r="I72" s="22">
        <v>3</v>
      </c>
      <c r="K72" s="151"/>
      <c r="O72" s="69">
        <f t="shared" si="1"/>
        <v>16</v>
      </c>
      <c r="P72" s="69">
        <f t="shared" si="2"/>
        <v>2</v>
      </c>
    </row>
    <row r="73" spans="1:16" s="69" customFormat="1" ht="12.75" customHeight="1" thickBot="1" x14ac:dyDescent="0.3">
      <c r="A73" s="149"/>
      <c r="B73" s="17" t="s">
        <v>39</v>
      </c>
      <c r="C73" s="17">
        <f>SUM(C53:C72)</f>
        <v>10</v>
      </c>
      <c r="D73" s="17">
        <f>SUM(D53:D72)</f>
        <v>1</v>
      </c>
      <c r="E73" s="17">
        <f>SUM(E53:E72)</f>
        <v>9</v>
      </c>
      <c r="F73" s="17">
        <f>SUM(F53:F72)</f>
        <v>157</v>
      </c>
      <c r="G73" s="17">
        <f>SUM(G53:G72)</f>
        <v>155</v>
      </c>
      <c r="H73" s="17">
        <f>SUM(F73-G73)</f>
        <v>2</v>
      </c>
      <c r="I73" s="26">
        <f>SUM(I53:I72)</f>
        <v>31</v>
      </c>
      <c r="J73" s="116">
        <f>I73</f>
        <v>31</v>
      </c>
      <c r="K73" s="152"/>
      <c r="M73" s="69">
        <f>SUM(F73:G73)</f>
        <v>312</v>
      </c>
      <c r="N73" s="69">
        <f>SUM(I73)</f>
        <v>31</v>
      </c>
    </row>
    <row r="74" spans="1:16" s="69" customFormat="1" ht="12.75" customHeight="1" thickBot="1" x14ac:dyDescent="0.3">
      <c r="A74" s="90"/>
      <c r="B74" s="90"/>
      <c r="C74" s="90"/>
      <c r="D74" s="90"/>
      <c r="E74" s="90"/>
      <c r="F74" s="90"/>
      <c r="G74" s="90"/>
      <c r="H74" s="90"/>
      <c r="I74" s="90"/>
    </row>
    <row r="75" spans="1:16" s="69" customFormat="1" ht="12.75" customHeight="1" x14ac:dyDescent="0.25">
      <c r="A75" s="147" t="s">
        <v>18</v>
      </c>
      <c r="B75" s="7" t="s">
        <v>13</v>
      </c>
      <c r="C75" s="7">
        <v>1</v>
      </c>
      <c r="D75" s="7">
        <v>0</v>
      </c>
      <c r="E75" s="7">
        <v>0</v>
      </c>
      <c r="F75" s="7">
        <v>8</v>
      </c>
      <c r="G75" s="7">
        <v>7</v>
      </c>
      <c r="H75" s="7"/>
      <c r="I75" s="8">
        <v>3</v>
      </c>
      <c r="K75" s="150">
        <f>RANK(J95,J:J,0)</f>
        <v>1</v>
      </c>
      <c r="O75" s="69">
        <f t="shared" si="1"/>
        <v>15</v>
      </c>
      <c r="P75" s="69">
        <f t="shared" si="2"/>
        <v>1</v>
      </c>
    </row>
    <row r="76" spans="1:16" s="69" customFormat="1" ht="12.75" customHeight="1" x14ac:dyDescent="0.25">
      <c r="A76" s="148"/>
      <c r="B76" s="9" t="s">
        <v>15</v>
      </c>
      <c r="C76" s="9">
        <v>1</v>
      </c>
      <c r="D76" s="9">
        <v>0</v>
      </c>
      <c r="E76" s="9">
        <v>0</v>
      </c>
      <c r="F76" s="9">
        <v>5</v>
      </c>
      <c r="G76" s="9">
        <v>2</v>
      </c>
      <c r="H76" s="9"/>
      <c r="I76" s="10">
        <v>3</v>
      </c>
      <c r="K76" s="151"/>
      <c r="O76" s="69">
        <f t="shared" si="1"/>
        <v>7</v>
      </c>
      <c r="P76" s="69">
        <f t="shared" si="2"/>
        <v>3</v>
      </c>
    </row>
    <row r="77" spans="1:16" s="69" customFormat="1" ht="12.75" customHeight="1" x14ac:dyDescent="0.25">
      <c r="A77" s="148"/>
      <c r="B77" s="11" t="s">
        <v>17</v>
      </c>
      <c r="C77" s="11">
        <v>1</v>
      </c>
      <c r="D77" s="11">
        <v>0</v>
      </c>
      <c r="E77" s="11">
        <v>0</v>
      </c>
      <c r="F77" s="11">
        <v>8</v>
      </c>
      <c r="G77" s="11">
        <v>6</v>
      </c>
      <c r="H77" s="11"/>
      <c r="I77" s="12">
        <v>3</v>
      </c>
      <c r="K77" s="151"/>
      <c r="O77" s="69">
        <f t="shared" si="1"/>
        <v>14</v>
      </c>
      <c r="P77" s="69">
        <f t="shared" si="2"/>
        <v>2</v>
      </c>
    </row>
    <row r="78" spans="1:16" s="69" customFormat="1" ht="12.75" customHeight="1" x14ac:dyDescent="0.25">
      <c r="A78" s="148"/>
      <c r="B78" s="11" t="s">
        <v>19</v>
      </c>
      <c r="C78" s="13">
        <v>1</v>
      </c>
      <c r="D78" s="13">
        <v>0</v>
      </c>
      <c r="E78" s="11">
        <v>0</v>
      </c>
      <c r="F78" s="11">
        <v>9</v>
      </c>
      <c r="G78" s="24">
        <v>8</v>
      </c>
      <c r="H78" s="24"/>
      <c r="I78" s="12">
        <v>3</v>
      </c>
      <c r="K78" s="151"/>
      <c r="O78" s="69">
        <f t="shared" si="1"/>
        <v>17</v>
      </c>
      <c r="P78" s="69">
        <f t="shared" si="2"/>
        <v>1</v>
      </c>
    </row>
    <row r="79" spans="1:16" s="69" customFormat="1" ht="12.75" customHeight="1" x14ac:dyDescent="0.25">
      <c r="A79" s="148"/>
      <c r="B79" s="11" t="s">
        <v>21</v>
      </c>
      <c r="C79" s="13">
        <v>0</v>
      </c>
      <c r="D79" s="13">
        <v>1</v>
      </c>
      <c r="E79" s="11">
        <v>0</v>
      </c>
      <c r="F79" s="11">
        <v>7</v>
      </c>
      <c r="G79" s="24">
        <v>7</v>
      </c>
      <c r="H79" s="24"/>
      <c r="I79" s="12">
        <v>1</v>
      </c>
      <c r="K79" s="151"/>
      <c r="O79" s="69">
        <f t="shared" si="1"/>
        <v>14</v>
      </c>
      <c r="P79" s="69">
        <f t="shared" si="2"/>
        <v>0</v>
      </c>
    </row>
    <row r="80" spans="1:16" s="69" customFormat="1" ht="12.75" customHeight="1" x14ac:dyDescent="0.25">
      <c r="A80" s="148"/>
      <c r="B80" s="11" t="s">
        <v>23</v>
      </c>
      <c r="C80" s="13">
        <v>1</v>
      </c>
      <c r="D80" s="13">
        <v>0</v>
      </c>
      <c r="E80" s="11">
        <v>0</v>
      </c>
      <c r="F80" s="11">
        <v>8</v>
      </c>
      <c r="G80" s="24">
        <v>5</v>
      </c>
      <c r="H80" s="24"/>
      <c r="I80" s="12">
        <v>3</v>
      </c>
      <c r="K80" s="151"/>
      <c r="O80" s="69">
        <f t="shared" si="1"/>
        <v>13</v>
      </c>
      <c r="P80" s="69">
        <f t="shared" si="2"/>
        <v>3</v>
      </c>
    </row>
    <row r="81" spans="1:16" s="69" customFormat="1" ht="12.75" customHeight="1" x14ac:dyDescent="0.25">
      <c r="A81" s="148"/>
      <c r="B81" s="11" t="s">
        <v>24</v>
      </c>
      <c r="C81" s="13">
        <v>0</v>
      </c>
      <c r="D81" s="13">
        <v>0</v>
      </c>
      <c r="E81" s="11">
        <v>1</v>
      </c>
      <c r="F81" s="11">
        <v>5</v>
      </c>
      <c r="G81" s="24">
        <v>6</v>
      </c>
      <c r="H81" s="24"/>
      <c r="I81" s="12">
        <v>0</v>
      </c>
      <c r="K81" s="151"/>
      <c r="O81" s="69">
        <f t="shared" si="1"/>
        <v>11</v>
      </c>
      <c r="P81" s="69">
        <f t="shared" si="2"/>
        <v>-1</v>
      </c>
    </row>
    <row r="82" spans="1:16" s="69" customFormat="1" ht="12.75" customHeight="1" x14ac:dyDescent="0.25">
      <c r="A82" s="148"/>
      <c r="B82" s="11" t="s">
        <v>26</v>
      </c>
      <c r="C82" s="13">
        <v>1</v>
      </c>
      <c r="D82" s="13">
        <v>0</v>
      </c>
      <c r="E82" s="11">
        <v>0</v>
      </c>
      <c r="F82" s="11">
        <v>8</v>
      </c>
      <c r="G82" s="24">
        <v>4</v>
      </c>
      <c r="H82" s="24"/>
      <c r="I82" s="12">
        <v>3</v>
      </c>
      <c r="K82" s="151"/>
      <c r="O82" s="69">
        <f t="shared" si="1"/>
        <v>12</v>
      </c>
      <c r="P82" s="69">
        <f t="shared" si="2"/>
        <v>4</v>
      </c>
    </row>
    <row r="83" spans="1:16" s="69" customFormat="1" ht="12.75" customHeight="1" x14ac:dyDescent="0.25">
      <c r="A83" s="148"/>
      <c r="B83" s="11" t="s">
        <v>28</v>
      </c>
      <c r="C83" s="13">
        <v>1</v>
      </c>
      <c r="D83" s="13">
        <v>0</v>
      </c>
      <c r="E83" s="11">
        <v>0</v>
      </c>
      <c r="F83" s="11">
        <v>8</v>
      </c>
      <c r="G83" s="24">
        <v>7</v>
      </c>
      <c r="H83" s="24"/>
      <c r="I83" s="12">
        <v>3</v>
      </c>
      <c r="K83" s="151"/>
      <c r="O83" s="69">
        <f t="shared" si="1"/>
        <v>15</v>
      </c>
      <c r="P83" s="69">
        <f t="shared" si="2"/>
        <v>1</v>
      </c>
    </row>
    <row r="84" spans="1:16" s="69" customFormat="1" ht="12.75" customHeight="1" x14ac:dyDescent="0.25">
      <c r="A84" s="148"/>
      <c r="B84" s="11" t="s">
        <v>30</v>
      </c>
      <c r="C84" s="13">
        <v>0</v>
      </c>
      <c r="D84" s="13">
        <v>1</v>
      </c>
      <c r="E84" s="11">
        <v>0</v>
      </c>
      <c r="F84" s="11">
        <v>7</v>
      </c>
      <c r="G84" s="24">
        <v>7</v>
      </c>
      <c r="H84" s="24"/>
      <c r="I84" s="12">
        <v>1</v>
      </c>
      <c r="K84" s="151"/>
      <c r="O84" s="69">
        <f t="shared" si="1"/>
        <v>14</v>
      </c>
      <c r="P84" s="69">
        <f t="shared" si="2"/>
        <v>0</v>
      </c>
    </row>
    <row r="85" spans="1:16" s="69" customFormat="1" ht="12.75" customHeight="1" x14ac:dyDescent="0.25">
      <c r="A85" s="148"/>
      <c r="B85" s="11" t="s">
        <v>32</v>
      </c>
      <c r="C85" s="13">
        <v>0</v>
      </c>
      <c r="D85" s="13">
        <v>1</v>
      </c>
      <c r="E85" s="11">
        <v>0</v>
      </c>
      <c r="F85" s="11">
        <v>7</v>
      </c>
      <c r="G85" s="24">
        <v>7</v>
      </c>
      <c r="H85" s="24"/>
      <c r="I85" s="12">
        <v>1</v>
      </c>
      <c r="K85" s="151"/>
      <c r="O85" s="69">
        <f t="shared" si="1"/>
        <v>14</v>
      </c>
      <c r="P85" s="69">
        <f t="shared" si="2"/>
        <v>0</v>
      </c>
    </row>
    <row r="86" spans="1:16" s="69" customFormat="1" ht="12.75" customHeight="1" x14ac:dyDescent="0.25">
      <c r="A86" s="148"/>
      <c r="B86" s="11" t="s">
        <v>34</v>
      </c>
      <c r="C86" s="13">
        <v>0</v>
      </c>
      <c r="D86" s="13">
        <v>1</v>
      </c>
      <c r="E86" s="11">
        <v>0</v>
      </c>
      <c r="F86" s="11">
        <v>7</v>
      </c>
      <c r="G86" s="24">
        <v>7</v>
      </c>
      <c r="H86" s="24"/>
      <c r="I86" s="12">
        <v>1</v>
      </c>
      <c r="K86" s="151"/>
      <c r="O86" s="69">
        <f t="shared" si="1"/>
        <v>14</v>
      </c>
      <c r="P86" s="69">
        <f t="shared" si="2"/>
        <v>0</v>
      </c>
    </row>
    <row r="87" spans="1:16" s="69" customFormat="1" ht="12.75" customHeight="1" x14ac:dyDescent="0.25">
      <c r="A87" s="148"/>
      <c r="B87" s="11" t="s">
        <v>36</v>
      </c>
      <c r="C87" s="13">
        <v>1</v>
      </c>
      <c r="D87" s="13">
        <v>0</v>
      </c>
      <c r="E87" s="11">
        <v>0</v>
      </c>
      <c r="F87" s="11">
        <v>8</v>
      </c>
      <c r="G87" s="24">
        <v>5</v>
      </c>
      <c r="H87" s="24"/>
      <c r="I87" s="12">
        <v>3</v>
      </c>
      <c r="K87" s="151"/>
      <c r="O87" s="69">
        <f t="shared" si="1"/>
        <v>13</v>
      </c>
      <c r="P87" s="69">
        <f t="shared" si="2"/>
        <v>3</v>
      </c>
    </row>
    <row r="88" spans="1:16" s="69" customFormat="1" ht="12.75" customHeight="1" x14ac:dyDescent="0.25">
      <c r="A88" s="148"/>
      <c r="B88" s="11" t="s">
        <v>38</v>
      </c>
      <c r="C88" s="13">
        <v>1</v>
      </c>
      <c r="D88" s="13">
        <v>0</v>
      </c>
      <c r="E88" s="11">
        <v>0</v>
      </c>
      <c r="F88" s="11">
        <v>8</v>
      </c>
      <c r="G88" s="24">
        <v>7</v>
      </c>
      <c r="H88" s="24"/>
      <c r="I88" s="12">
        <v>3</v>
      </c>
      <c r="K88" s="151"/>
      <c r="O88" s="69">
        <f t="shared" si="1"/>
        <v>15</v>
      </c>
      <c r="P88" s="69">
        <f t="shared" si="2"/>
        <v>1</v>
      </c>
    </row>
    <row r="89" spans="1:16" s="69" customFormat="1" ht="12.75" customHeight="1" x14ac:dyDescent="0.25">
      <c r="A89" s="148"/>
      <c r="B89" s="11" t="s">
        <v>40</v>
      </c>
      <c r="C89" s="13">
        <v>1</v>
      </c>
      <c r="D89" s="13">
        <v>0</v>
      </c>
      <c r="E89" s="11">
        <v>0</v>
      </c>
      <c r="F89" s="11">
        <v>12</v>
      </c>
      <c r="G89" s="24">
        <v>6</v>
      </c>
      <c r="H89" s="24"/>
      <c r="I89" s="12">
        <v>3</v>
      </c>
      <c r="K89" s="151"/>
      <c r="O89" s="69">
        <f t="shared" si="1"/>
        <v>18</v>
      </c>
      <c r="P89" s="69">
        <f t="shared" si="2"/>
        <v>6</v>
      </c>
    </row>
    <row r="90" spans="1:16" s="69" customFormat="1" ht="12.75" customHeight="1" x14ac:dyDescent="0.25">
      <c r="A90" s="148"/>
      <c r="B90" s="11" t="s">
        <v>71</v>
      </c>
      <c r="C90" s="13">
        <v>1</v>
      </c>
      <c r="D90" s="13">
        <v>0</v>
      </c>
      <c r="E90" s="11">
        <v>0</v>
      </c>
      <c r="F90" s="11">
        <v>8</v>
      </c>
      <c r="G90" s="24">
        <v>7</v>
      </c>
      <c r="H90" s="24"/>
      <c r="I90" s="12">
        <v>3</v>
      </c>
      <c r="K90" s="151"/>
      <c r="O90" s="69">
        <f t="shared" si="1"/>
        <v>15</v>
      </c>
      <c r="P90" s="69">
        <f t="shared" si="2"/>
        <v>1</v>
      </c>
    </row>
    <row r="91" spans="1:16" s="69" customFormat="1" ht="12.75" customHeight="1" x14ac:dyDescent="0.25">
      <c r="A91" s="148"/>
      <c r="B91" s="11" t="s">
        <v>74</v>
      </c>
      <c r="C91" s="13">
        <v>1</v>
      </c>
      <c r="D91" s="13">
        <v>0</v>
      </c>
      <c r="E91" s="11">
        <v>0</v>
      </c>
      <c r="F91" s="11">
        <v>8</v>
      </c>
      <c r="G91" s="24">
        <v>5</v>
      </c>
      <c r="H91" s="24"/>
      <c r="I91" s="12">
        <v>3</v>
      </c>
      <c r="K91" s="151"/>
      <c r="O91" s="69">
        <f t="shared" si="1"/>
        <v>13</v>
      </c>
      <c r="P91" s="69">
        <f t="shared" si="2"/>
        <v>3</v>
      </c>
    </row>
    <row r="92" spans="1:16" s="69" customFormat="1" ht="12.75" customHeight="1" x14ac:dyDescent="0.25">
      <c r="A92" s="148"/>
      <c r="B92" s="11" t="s">
        <v>75</v>
      </c>
      <c r="C92" s="13">
        <v>0</v>
      </c>
      <c r="D92" s="13">
        <v>0</v>
      </c>
      <c r="E92" s="11">
        <v>1</v>
      </c>
      <c r="F92" s="11">
        <v>9</v>
      </c>
      <c r="G92" s="24">
        <v>12</v>
      </c>
      <c r="H92" s="24"/>
      <c r="I92" s="12">
        <v>0</v>
      </c>
      <c r="K92" s="151"/>
      <c r="O92" s="69">
        <f t="shared" si="1"/>
        <v>21</v>
      </c>
      <c r="P92" s="69">
        <f t="shared" si="2"/>
        <v>-3</v>
      </c>
    </row>
    <row r="93" spans="1:16" s="69" customFormat="1" ht="12.75" customHeight="1" x14ac:dyDescent="0.25">
      <c r="A93" s="148"/>
      <c r="B93" s="11" t="s">
        <v>77</v>
      </c>
      <c r="C93" s="13">
        <v>0</v>
      </c>
      <c r="D93" s="13">
        <v>1</v>
      </c>
      <c r="E93" s="11">
        <v>0</v>
      </c>
      <c r="F93" s="11">
        <v>5</v>
      </c>
      <c r="G93" s="24">
        <v>5</v>
      </c>
      <c r="H93" s="24"/>
      <c r="I93" s="12">
        <v>1</v>
      </c>
      <c r="K93" s="151"/>
      <c r="O93" s="69">
        <f t="shared" si="1"/>
        <v>10</v>
      </c>
      <c r="P93" s="69">
        <f t="shared" si="2"/>
        <v>0</v>
      </c>
    </row>
    <row r="94" spans="1:16" s="69" customFormat="1" ht="12.75" customHeight="1" x14ac:dyDescent="0.25">
      <c r="A94" s="148"/>
      <c r="B94" s="11" t="s">
        <v>79</v>
      </c>
      <c r="C94" s="13">
        <v>1</v>
      </c>
      <c r="D94" s="13">
        <v>0</v>
      </c>
      <c r="E94" s="11">
        <v>0</v>
      </c>
      <c r="F94" s="11">
        <v>7</v>
      </c>
      <c r="G94" s="24">
        <v>6</v>
      </c>
      <c r="H94" s="24"/>
      <c r="I94" s="12">
        <v>3</v>
      </c>
      <c r="K94" s="151"/>
      <c r="O94" s="69">
        <f t="shared" si="1"/>
        <v>13</v>
      </c>
      <c r="P94" s="69">
        <f t="shared" si="2"/>
        <v>1</v>
      </c>
    </row>
    <row r="95" spans="1:16" s="69" customFormat="1" ht="12.75" customHeight="1" thickBot="1" x14ac:dyDescent="0.3">
      <c r="A95" s="149"/>
      <c r="B95" s="17" t="s">
        <v>39</v>
      </c>
      <c r="C95" s="63">
        <f>SUM(C75:C94)</f>
        <v>13</v>
      </c>
      <c r="D95" s="63">
        <f>SUM(D75:D94)</f>
        <v>5</v>
      </c>
      <c r="E95" s="17">
        <f>SUM(E75:E94)</f>
        <v>2</v>
      </c>
      <c r="F95" s="17">
        <f>SUM(F75:F94)</f>
        <v>152</v>
      </c>
      <c r="G95" s="25">
        <f>SUM(G75:G94)</f>
        <v>126</v>
      </c>
      <c r="H95" s="25">
        <f>SUM(F95-G95)</f>
        <v>26</v>
      </c>
      <c r="I95" s="26">
        <f>SUM(I75:I94)</f>
        <v>44</v>
      </c>
      <c r="J95" s="18">
        <f>I95</f>
        <v>44</v>
      </c>
      <c r="K95" s="152"/>
      <c r="M95" s="69">
        <f>SUM(F95:G95)</f>
        <v>278</v>
      </c>
      <c r="N95" s="69">
        <f>SUM(I95)</f>
        <v>44</v>
      </c>
    </row>
    <row r="96" spans="1:16" s="69" customFormat="1" ht="12.75" customHeight="1" thickBot="1" x14ac:dyDescent="0.3">
      <c r="A96" s="197"/>
      <c r="B96" s="197"/>
      <c r="C96" s="197"/>
      <c r="D96" s="197"/>
      <c r="E96" s="197"/>
      <c r="F96" s="197"/>
      <c r="G96" s="197"/>
      <c r="H96" s="197"/>
      <c r="I96" s="197"/>
    </row>
    <row r="97" spans="1:16" s="69" customFormat="1" ht="12.75" customHeight="1" x14ac:dyDescent="0.25">
      <c r="A97" s="147" t="s">
        <v>27</v>
      </c>
      <c r="B97" s="7" t="s">
        <v>13</v>
      </c>
      <c r="C97" s="7">
        <v>1</v>
      </c>
      <c r="D97" s="7">
        <v>0</v>
      </c>
      <c r="E97" s="7">
        <v>0</v>
      </c>
      <c r="F97" s="7">
        <v>7</v>
      </c>
      <c r="G97" s="7">
        <v>5</v>
      </c>
      <c r="H97" s="7"/>
      <c r="I97" s="8">
        <v>3</v>
      </c>
      <c r="K97" s="150">
        <f>RANK(J117,J:J,0)</f>
        <v>5</v>
      </c>
      <c r="O97" s="69">
        <f t="shared" si="1"/>
        <v>12</v>
      </c>
      <c r="P97" s="69">
        <f t="shared" si="2"/>
        <v>2</v>
      </c>
    </row>
    <row r="98" spans="1:16" s="69" customFormat="1" ht="12.75" customHeight="1" x14ac:dyDescent="0.25">
      <c r="A98" s="148"/>
      <c r="B98" s="9" t="s">
        <v>15</v>
      </c>
      <c r="C98" s="9">
        <v>1</v>
      </c>
      <c r="D98" s="9">
        <v>0</v>
      </c>
      <c r="E98" s="9">
        <v>0</v>
      </c>
      <c r="F98" s="9">
        <v>9</v>
      </c>
      <c r="G98" s="9">
        <v>8</v>
      </c>
      <c r="H98" s="9"/>
      <c r="I98" s="10">
        <v>3</v>
      </c>
      <c r="K98" s="151"/>
      <c r="O98" s="69">
        <f t="shared" si="1"/>
        <v>17</v>
      </c>
      <c r="P98" s="69">
        <f t="shared" si="2"/>
        <v>1</v>
      </c>
    </row>
    <row r="99" spans="1:16" s="69" customFormat="1" ht="12.75" customHeight="1" x14ac:dyDescent="0.25">
      <c r="A99" s="148"/>
      <c r="B99" s="11" t="s">
        <v>17</v>
      </c>
      <c r="C99" s="11">
        <v>0</v>
      </c>
      <c r="D99" s="11">
        <v>0</v>
      </c>
      <c r="E99" s="11">
        <v>1</v>
      </c>
      <c r="F99" s="11">
        <v>6</v>
      </c>
      <c r="G99" s="11">
        <v>8</v>
      </c>
      <c r="H99" s="11"/>
      <c r="I99" s="12">
        <v>0</v>
      </c>
      <c r="K99" s="151"/>
      <c r="O99" s="69">
        <f t="shared" si="1"/>
        <v>14</v>
      </c>
      <c r="P99" s="69">
        <f t="shared" si="2"/>
        <v>-2</v>
      </c>
    </row>
    <row r="100" spans="1:16" s="69" customFormat="1" ht="12.75" customHeight="1" x14ac:dyDescent="0.25">
      <c r="A100" s="148"/>
      <c r="B100" s="11" t="s">
        <v>19</v>
      </c>
      <c r="C100" s="11">
        <v>0</v>
      </c>
      <c r="D100" s="11">
        <v>1</v>
      </c>
      <c r="E100" s="11">
        <v>0</v>
      </c>
      <c r="F100" s="11">
        <v>8</v>
      </c>
      <c r="G100" s="11">
        <v>8</v>
      </c>
      <c r="H100" s="11"/>
      <c r="I100" s="12">
        <v>1</v>
      </c>
      <c r="K100" s="151"/>
      <c r="O100" s="69">
        <f t="shared" si="1"/>
        <v>16</v>
      </c>
      <c r="P100" s="69">
        <f t="shared" si="2"/>
        <v>0</v>
      </c>
    </row>
    <row r="101" spans="1:16" s="69" customFormat="1" ht="12.75" customHeight="1" x14ac:dyDescent="0.25">
      <c r="A101" s="148"/>
      <c r="B101" s="11" t="s">
        <v>21</v>
      </c>
      <c r="C101" s="11">
        <v>0</v>
      </c>
      <c r="D101" s="11">
        <v>0</v>
      </c>
      <c r="E101" s="11">
        <v>1</v>
      </c>
      <c r="F101" s="11">
        <v>5</v>
      </c>
      <c r="G101" s="11">
        <v>6</v>
      </c>
      <c r="H101" s="11"/>
      <c r="I101" s="12">
        <v>0</v>
      </c>
      <c r="K101" s="151"/>
      <c r="O101" s="69">
        <f t="shared" si="1"/>
        <v>11</v>
      </c>
      <c r="P101" s="69">
        <f t="shared" si="2"/>
        <v>-1</v>
      </c>
    </row>
    <row r="102" spans="1:16" s="69" customFormat="1" ht="12.75" customHeight="1" x14ac:dyDescent="0.25">
      <c r="A102" s="148"/>
      <c r="B102" s="11" t="s">
        <v>23</v>
      </c>
      <c r="C102" s="11">
        <v>1</v>
      </c>
      <c r="D102" s="11">
        <v>0</v>
      </c>
      <c r="E102" s="11">
        <v>0</v>
      </c>
      <c r="F102" s="11">
        <v>7</v>
      </c>
      <c r="G102" s="11">
        <v>4</v>
      </c>
      <c r="H102" s="11"/>
      <c r="I102" s="12">
        <v>3</v>
      </c>
      <c r="K102" s="151"/>
      <c r="O102" s="69">
        <f t="shared" si="1"/>
        <v>11</v>
      </c>
      <c r="P102" s="69">
        <f t="shared" si="2"/>
        <v>3</v>
      </c>
    </row>
    <row r="103" spans="1:16" s="69" customFormat="1" ht="12.75" customHeight="1" x14ac:dyDescent="0.25">
      <c r="A103" s="148"/>
      <c r="B103" s="11" t="s">
        <v>24</v>
      </c>
      <c r="C103" s="11">
        <v>1</v>
      </c>
      <c r="D103" s="11">
        <v>0</v>
      </c>
      <c r="E103" s="11">
        <v>0</v>
      </c>
      <c r="F103" s="11">
        <v>8</v>
      </c>
      <c r="G103" s="11">
        <v>7</v>
      </c>
      <c r="H103" s="11"/>
      <c r="I103" s="12">
        <v>3</v>
      </c>
      <c r="K103" s="151"/>
      <c r="O103" s="69">
        <f t="shared" si="1"/>
        <v>15</v>
      </c>
      <c r="P103" s="69">
        <f t="shared" si="2"/>
        <v>1</v>
      </c>
    </row>
    <row r="104" spans="1:16" s="69" customFormat="1" ht="12.75" customHeight="1" x14ac:dyDescent="0.25">
      <c r="A104" s="148"/>
      <c r="B104" s="11" t="s">
        <v>26</v>
      </c>
      <c r="C104" s="11">
        <v>0</v>
      </c>
      <c r="D104" s="11">
        <v>0</v>
      </c>
      <c r="E104" s="11">
        <v>1</v>
      </c>
      <c r="F104" s="11">
        <v>6</v>
      </c>
      <c r="G104" s="11">
        <v>8</v>
      </c>
      <c r="H104" s="11"/>
      <c r="I104" s="12">
        <v>0</v>
      </c>
      <c r="K104" s="151"/>
      <c r="O104" s="69">
        <f t="shared" si="1"/>
        <v>14</v>
      </c>
      <c r="P104" s="69">
        <f t="shared" si="2"/>
        <v>-2</v>
      </c>
    </row>
    <row r="105" spans="1:16" s="69" customFormat="1" ht="12.75" customHeight="1" x14ac:dyDescent="0.25">
      <c r="A105" s="148"/>
      <c r="B105" s="11" t="s">
        <v>28</v>
      </c>
      <c r="C105" s="11">
        <v>1</v>
      </c>
      <c r="D105" s="11">
        <v>0</v>
      </c>
      <c r="E105" s="11">
        <v>0</v>
      </c>
      <c r="F105" s="11">
        <v>12</v>
      </c>
      <c r="G105" s="11">
        <v>8</v>
      </c>
      <c r="H105" s="11"/>
      <c r="I105" s="12">
        <v>3</v>
      </c>
      <c r="K105" s="151"/>
      <c r="O105" s="69">
        <f t="shared" si="1"/>
        <v>20</v>
      </c>
      <c r="P105" s="69">
        <f t="shared" si="2"/>
        <v>4</v>
      </c>
    </row>
    <row r="106" spans="1:16" s="69" customFormat="1" ht="12.75" customHeight="1" x14ac:dyDescent="0.25">
      <c r="A106" s="148"/>
      <c r="B106" s="11" t="s">
        <v>30</v>
      </c>
      <c r="C106" s="11">
        <v>0</v>
      </c>
      <c r="D106" s="11">
        <v>1</v>
      </c>
      <c r="E106" s="11">
        <v>0</v>
      </c>
      <c r="F106" s="11">
        <v>8</v>
      </c>
      <c r="G106" s="11">
        <v>8</v>
      </c>
      <c r="H106" s="11"/>
      <c r="I106" s="12">
        <v>1</v>
      </c>
      <c r="K106" s="151"/>
      <c r="O106" s="69">
        <f t="shared" si="1"/>
        <v>16</v>
      </c>
      <c r="P106" s="69">
        <f t="shared" si="2"/>
        <v>0</v>
      </c>
    </row>
    <row r="107" spans="1:16" s="69" customFormat="1" ht="12.75" customHeight="1" x14ac:dyDescent="0.25">
      <c r="A107" s="148"/>
      <c r="B107" s="11" t="s">
        <v>32</v>
      </c>
      <c r="C107" s="11">
        <v>0</v>
      </c>
      <c r="D107" s="11">
        <v>0</v>
      </c>
      <c r="E107" s="11">
        <v>1</v>
      </c>
      <c r="F107" s="11">
        <v>7</v>
      </c>
      <c r="G107" s="11">
        <v>12</v>
      </c>
      <c r="H107" s="11"/>
      <c r="I107" s="12">
        <v>0</v>
      </c>
      <c r="K107" s="151"/>
      <c r="O107" s="69">
        <f t="shared" si="1"/>
        <v>19</v>
      </c>
      <c r="P107" s="69">
        <f t="shared" si="2"/>
        <v>-5</v>
      </c>
    </row>
    <row r="108" spans="1:16" s="69" customFormat="1" ht="12.75" customHeight="1" x14ac:dyDescent="0.25">
      <c r="A108" s="148"/>
      <c r="B108" s="11" t="s">
        <v>34</v>
      </c>
      <c r="C108" s="11">
        <v>1</v>
      </c>
      <c r="D108" s="11">
        <v>0</v>
      </c>
      <c r="E108" s="11">
        <v>0</v>
      </c>
      <c r="F108" s="11">
        <v>12</v>
      </c>
      <c r="G108" s="11">
        <v>8</v>
      </c>
      <c r="H108" s="11"/>
      <c r="I108" s="12">
        <v>3</v>
      </c>
      <c r="K108" s="151"/>
      <c r="O108" s="69">
        <f t="shared" si="1"/>
        <v>20</v>
      </c>
      <c r="P108" s="69">
        <f t="shared" si="2"/>
        <v>4</v>
      </c>
    </row>
    <row r="109" spans="1:16" s="69" customFormat="1" ht="12.75" customHeight="1" x14ac:dyDescent="0.25">
      <c r="A109" s="148"/>
      <c r="B109" s="11" t="s">
        <v>36</v>
      </c>
      <c r="C109" s="11">
        <v>0</v>
      </c>
      <c r="D109" s="11">
        <v>0</v>
      </c>
      <c r="E109" s="11">
        <v>1</v>
      </c>
      <c r="F109" s="11">
        <v>7</v>
      </c>
      <c r="G109" s="11">
        <v>9</v>
      </c>
      <c r="H109" s="11"/>
      <c r="I109" s="12">
        <v>0</v>
      </c>
      <c r="K109" s="151"/>
      <c r="O109" s="69">
        <f t="shared" si="1"/>
        <v>16</v>
      </c>
      <c r="P109" s="69">
        <f t="shared" si="2"/>
        <v>-2</v>
      </c>
    </row>
    <row r="110" spans="1:16" s="69" customFormat="1" ht="12.75" customHeight="1" x14ac:dyDescent="0.25">
      <c r="A110" s="148"/>
      <c r="B110" s="11" t="s">
        <v>38</v>
      </c>
      <c r="C110" s="11">
        <v>0</v>
      </c>
      <c r="D110" s="11">
        <v>0</v>
      </c>
      <c r="E110" s="11">
        <v>1</v>
      </c>
      <c r="F110" s="11">
        <v>7</v>
      </c>
      <c r="G110" s="11">
        <v>9</v>
      </c>
      <c r="H110" s="11"/>
      <c r="I110" s="12">
        <v>0</v>
      </c>
      <c r="K110" s="151"/>
      <c r="O110" s="69">
        <f t="shared" si="1"/>
        <v>16</v>
      </c>
      <c r="P110" s="69">
        <f t="shared" si="2"/>
        <v>-2</v>
      </c>
    </row>
    <row r="111" spans="1:16" s="69" customFormat="1" ht="12.75" customHeight="1" x14ac:dyDescent="0.25">
      <c r="A111" s="148"/>
      <c r="B111" s="11" t="s">
        <v>40</v>
      </c>
      <c r="C111" s="11">
        <v>0</v>
      </c>
      <c r="D111" s="11">
        <v>0</v>
      </c>
      <c r="E111" s="11">
        <v>1</v>
      </c>
      <c r="F111" s="11">
        <v>8</v>
      </c>
      <c r="G111" s="11">
        <v>9</v>
      </c>
      <c r="H111" s="11"/>
      <c r="I111" s="12">
        <v>0</v>
      </c>
      <c r="K111" s="151"/>
      <c r="O111" s="69">
        <f t="shared" si="1"/>
        <v>17</v>
      </c>
      <c r="P111" s="69">
        <f t="shared" si="2"/>
        <v>-1</v>
      </c>
    </row>
    <row r="112" spans="1:16" s="69" customFormat="1" ht="12.75" customHeight="1" x14ac:dyDescent="0.25">
      <c r="A112" s="148"/>
      <c r="B112" s="11" t="s">
        <v>71</v>
      </c>
      <c r="C112" s="11">
        <v>1</v>
      </c>
      <c r="D112" s="11">
        <v>0</v>
      </c>
      <c r="E112" s="11">
        <v>0</v>
      </c>
      <c r="F112" s="11">
        <v>12</v>
      </c>
      <c r="G112" s="11">
        <v>7</v>
      </c>
      <c r="H112" s="11"/>
      <c r="I112" s="12">
        <v>3</v>
      </c>
      <c r="K112" s="151"/>
      <c r="O112" s="69">
        <f t="shared" si="1"/>
        <v>19</v>
      </c>
      <c r="P112" s="69">
        <f t="shared" si="2"/>
        <v>5</v>
      </c>
    </row>
    <row r="113" spans="1:16" s="69" customFormat="1" ht="12.75" customHeight="1" x14ac:dyDescent="0.25">
      <c r="A113" s="148"/>
      <c r="B113" s="11" t="s">
        <v>74</v>
      </c>
      <c r="C113" s="11">
        <v>1</v>
      </c>
      <c r="D113" s="11">
        <v>0</v>
      </c>
      <c r="E113" s="11">
        <v>0</v>
      </c>
      <c r="F113" s="11">
        <v>12</v>
      </c>
      <c r="G113" s="11">
        <v>7</v>
      </c>
      <c r="H113" s="11"/>
      <c r="I113" s="12">
        <v>3</v>
      </c>
      <c r="K113" s="151"/>
      <c r="O113" s="69">
        <f t="shared" si="1"/>
        <v>19</v>
      </c>
      <c r="P113" s="69">
        <f t="shared" si="2"/>
        <v>5</v>
      </c>
    </row>
    <row r="114" spans="1:16" s="69" customFormat="1" ht="12.75" customHeight="1" x14ac:dyDescent="0.25">
      <c r="A114" s="148"/>
      <c r="B114" s="11" t="s">
        <v>75</v>
      </c>
      <c r="C114" s="11">
        <v>0</v>
      </c>
      <c r="D114" s="11">
        <v>0</v>
      </c>
      <c r="E114" s="11">
        <v>1</v>
      </c>
      <c r="F114" s="11">
        <v>5</v>
      </c>
      <c r="G114" s="11">
        <v>9</v>
      </c>
      <c r="H114" s="11"/>
      <c r="I114" s="12">
        <v>0</v>
      </c>
      <c r="K114" s="151"/>
      <c r="O114" s="69">
        <f t="shared" si="1"/>
        <v>14</v>
      </c>
      <c r="P114" s="69">
        <f t="shared" si="2"/>
        <v>-4</v>
      </c>
    </row>
    <row r="115" spans="1:16" s="69" customFormat="1" ht="12.75" customHeight="1" x14ac:dyDescent="0.25">
      <c r="A115" s="148"/>
      <c r="B115" s="11" t="s">
        <v>77</v>
      </c>
      <c r="C115" s="11">
        <v>1</v>
      </c>
      <c r="D115" s="11">
        <v>0</v>
      </c>
      <c r="E115" s="11">
        <v>0</v>
      </c>
      <c r="F115" s="11">
        <v>8</v>
      </c>
      <c r="G115" s="11">
        <v>7</v>
      </c>
      <c r="H115" s="11"/>
      <c r="I115" s="12">
        <v>3</v>
      </c>
      <c r="K115" s="151"/>
      <c r="O115" s="69">
        <f t="shared" si="1"/>
        <v>15</v>
      </c>
      <c r="P115" s="69">
        <f t="shared" si="2"/>
        <v>1</v>
      </c>
    </row>
    <row r="116" spans="1:16" s="69" customFormat="1" ht="12.75" customHeight="1" x14ac:dyDescent="0.25">
      <c r="A116" s="148"/>
      <c r="B116" s="11" t="s">
        <v>79</v>
      </c>
      <c r="C116" s="11">
        <v>1</v>
      </c>
      <c r="D116" s="11">
        <v>0</v>
      </c>
      <c r="E116" s="11">
        <v>0</v>
      </c>
      <c r="F116" s="11">
        <v>8</v>
      </c>
      <c r="G116" s="11">
        <v>4</v>
      </c>
      <c r="H116" s="11"/>
      <c r="I116" s="12">
        <v>3</v>
      </c>
      <c r="K116" s="151"/>
      <c r="O116" s="69">
        <f t="shared" si="1"/>
        <v>12</v>
      </c>
      <c r="P116" s="69">
        <f t="shared" si="2"/>
        <v>4</v>
      </c>
    </row>
    <row r="117" spans="1:16" s="69" customFormat="1" ht="12.75" customHeight="1" thickBot="1" x14ac:dyDescent="0.3">
      <c r="A117" s="149"/>
      <c r="B117" s="17" t="s">
        <v>39</v>
      </c>
      <c r="C117" s="17">
        <f>SUM(C97:C116)</f>
        <v>10</v>
      </c>
      <c r="D117" s="17">
        <f>SUM(D97:D116)</f>
        <v>2</v>
      </c>
      <c r="E117" s="17">
        <f>SUM(E97:E116)</f>
        <v>8</v>
      </c>
      <c r="F117" s="17">
        <f>SUM(F97:F116)</f>
        <v>162</v>
      </c>
      <c r="G117" s="17">
        <f>SUM(G97:G116)</f>
        <v>151</v>
      </c>
      <c r="H117" s="17">
        <f>SUM(F117-G117)</f>
        <v>11</v>
      </c>
      <c r="I117" s="26">
        <f>SUM(I97:I116)</f>
        <v>32</v>
      </c>
      <c r="J117" s="18">
        <f>I117</f>
        <v>32</v>
      </c>
      <c r="K117" s="152"/>
      <c r="M117" s="69">
        <f>SUM(F117:G117)</f>
        <v>313</v>
      </c>
      <c r="N117" s="69">
        <f>SUM(I117)</f>
        <v>32</v>
      </c>
    </row>
    <row r="118" spans="1:16" s="69" customFormat="1" ht="12.75" customHeight="1" thickBot="1" x14ac:dyDescent="0.3">
      <c r="A118" s="197"/>
      <c r="B118" s="197"/>
      <c r="C118" s="197"/>
      <c r="D118" s="197"/>
      <c r="E118" s="197"/>
      <c r="F118" s="197"/>
      <c r="G118" s="197"/>
      <c r="H118" s="197"/>
      <c r="I118" s="197"/>
    </row>
    <row r="119" spans="1:16" s="69" customFormat="1" ht="12.75" customHeight="1" x14ac:dyDescent="0.25">
      <c r="A119" s="147" t="s">
        <v>29</v>
      </c>
      <c r="B119" s="7" t="s">
        <v>13</v>
      </c>
      <c r="C119" s="7">
        <v>1</v>
      </c>
      <c r="D119" s="7">
        <v>0</v>
      </c>
      <c r="E119" s="7">
        <v>0</v>
      </c>
      <c r="F119" s="7">
        <v>9</v>
      </c>
      <c r="G119" s="7">
        <v>5</v>
      </c>
      <c r="H119" s="7"/>
      <c r="I119" s="8">
        <v>3</v>
      </c>
      <c r="K119" s="150">
        <f>RANK(J139,J:J,0)</f>
        <v>12</v>
      </c>
      <c r="O119" s="69">
        <f t="shared" si="1"/>
        <v>14</v>
      </c>
      <c r="P119" s="69">
        <f t="shared" si="2"/>
        <v>4</v>
      </c>
    </row>
    <row r="120" spans="1:16" s="69" customFormat="1" ht="12.75" customHeight="1" x14ac:dyDescent="0.25">
      <c r="A120" s="148"/>
      <c r="B120" s="9" t="s">
        <v>15</v>
      </c>
      <c r="C120" s="9">
        <v>1</v>
      </c>
      <c r="D120" s="9">
        <v>0</v>
      </c>
      <c r="E120" s="9">
        <v>0</v>
      </c>
      <c r="F120" s="9">
        <v>7</v>
      </c>
      <c r="G120" s="9">
        <v>5</v>
      </c>
      <c r="H120" s="9"/>
      <c r="I120" s="10">
        <v>3</v>
      </c>
      <c r="K120" s="151"/>
      <c r="O120" s="69">
        <f t="shared" si="1"/>
        <v>12</v>
      </c>
      <c r="P120" s="69">
        <f t="shared" si="2"/>
        <v>2</v>
      </c>
    </row>
    <row r="121" spans="1:16" s="69" customFormat="1" ht="12.75" customHeight="1" x14ac:dyDescent="0.25">
      <c r="A121" s="148"/>
      <c r="B121" s="11" t="s">
        <v>17</v>
      </c>
      <c r="C121" s="11">
        <v>0</v>
      </c>
      <c r="D121" s="11">
        <v>0</v>
      </c>
      <c r="E121" s="11">
        <v>1</v>
      </c>
      <c r="F121" s="11">
        <v>6</v>
      </c>
      <c r="G121" s="11">
        <v>7</v>
      </c>
      <c r="H121" s="11"/>
      <c r="I121" s="12">
        <v>0</v>
      </c>
      <c r="K121" s="151"/>
      <c r="O121" s="69">
        <f t="shared" si="1"/>
        <v>13</v>
      </c>
      <c r="P121" s="69">
        <f t="shared" si="2"/>
        <v>-1</v>
      </c>
    </row>
    <row r="122" spans="1:16" s="69" customFormat="1" ht="12.75" customHeight="1" x14ac:dyDescent="0.25">
      <c r="A122" s="148"/>
      <c r="B122" s="11" t="s">
        <v>19</v>
      </c>
      <c r="C122" s="11">
        <v>0</v>
      </c>
      <c r="D122" s="11">
        <v>0</v>
      </c>
      <c r="E122" s="11">
        <v>1</v>
      </c>
      <c r="F122" s="11">
        <v>6</v>
      </c>
      <c r="G122" s="11">
        <v>7</v>
      </c>
      <c r="H122" s="11"/>
      <c r="I122" s="12">
        <v>0</v>
      </c>
      <c r="K122" s="151"/>
      <c r="O122" s="69">
        <f t="shared" si="1"/>
        <v>13</v>
      </c>
      <c r="P122" s="69">
        <f t="shared" si="2"/>
        <v>-1</v>
      </c>
    </row>
    <row r="123" spans="1:16" s="69" customFormat="1" ht="12.75" customHeight="1" x14ac:dyDescent="0.25">
      <c r="A123" s="148"/>
      <c r="B123" s="11" t="s">
        <v>21</v>
      </c>
      <c r="C123" s="11">
        <v>0</v>
      </c>
      <c r="D123" s="11">
        <v>1</v>
      </c>
      <c r="E123" s="11">
        <v>0</v>
      </c>
      <c r="F123" s="11">
        <v>6</v>
      </c>
      <c r="G123" s="11">
        <v>6</v>
      </c>
      <c r="H123" s="11"/>
      <c r="I123" s="12">
        <v>1</v>
      </c>
      <c r="K123" s="151"/>
      <c r="O123" s="69">
        <f t="shared" si="1"/>
        <v>12</v>
      </c>
      <c r="P123" s="69">
        <f t="shared" si="2"/>
        <v>0</v>
      </c>
    </row>
    <row r="124" spans="1:16" s="69" customFormat="1" ht="12.75" customHeight="1" x14ac:dyDescent="0.25">
      <c r="A124" s="148"/>
      <c r="B124" s="11" t="s">
        <v>23</v>
      </c>
      <c r="C124" s="11">
        <v>0</v>
      </c>
      <c r="D124" s="11">
        <v>0</v>
      </c>
      <c r="E124" s="11">
        <v>1</v>
      </c>
      <c r="F124" s="11">
        <v>6</v>
      </c>
      <c r="G124" s="11">
        <v>7</v>
      </c>
      <c r="H124" s="11"/>
      <c r="I124" s="12">
        <v>0</v>
      </c>
      <c r="K124" s="151"/>
      <c r="O124" s="69">
        <f t="shared" si="1"/>
        <v>13</v>
      </c>
      <c r="P124" s="69">
        <f t="shared" si="2"/>
        <v>-1</v>
      </c>
    </row>
    <row r="125" spans="1:16" s="69" customFormat="1" ht="12.75" customHeight="1" x14ac:dyDescent="0.25">
      <c r="A125" s="148"/>
      <c r="B125" s="11" t="s">
        <v>24</v>
      </c>
      <c r="C125" s="11">
        <v>0</v>
      </c>
      <c r="D125" s="11">
        <v>1</v>
      </c>
      <c r="E125" s="11">
        <v>0</v>
      </c>
      <c r="F125" s="11">
        <v>8</v>
      </c>
      <c r="G125" s="11">
        <v>8</v>
      </c>
      <c r="H125" s="11"/>
      <c r="I125" s="12">
        <v>1</v>
      </c>
      <c r="K125" s="151"/>
      <c r="O125" s="69">
        <f t="shared" si="1"/>
        <v>16</v>
      </c>
      <c r="P125" s="69">
        <f t="shared" si="2"/>
        <v>0</v>
      </c>
    </row>
    <row r="126" spans="1:16" s="69" customFormat="1" ht="12.75" customHeight="1" x14ac:dyDescent="0.25">
      <c r="A126" s="148"/>
      <c r="B126" s="11" t="s">
        <v>26</v>
      </c>
      <c r="C126" s="11">
        <v>0</v>
      </c>
      <c r="D126" s="11">
        <v>1</v>
      </c>
      <c r="E126" s="11">
        <v>0</v>
      </c>
      <c r="F126" s="11">
        <v>6</v>
      </c>
      <c r="G126" s="11">
        <v>6</v>
      </c>
      <c r="H126" s="11"/>
      <c r="I126" s="12">
        <v>1</v>
      </c>
      <c r="K126" s="151"/>
      <c r="O126" s="69">
        <f t="shared" si="1"/>
        <v>12</v>
      </c>
      <c r="P126" s="69">
        <f t="shared" si="2"/>
        <v>0</v>
      </c>
    </row>
    <row r="127" spans="1:16" s="69" customFormat="1" ht="12.75" customHeight="1" x14ac:dyDescent="0.25">
      <c r="A127" s="148"/>
      <c r="B127" s="11" t="s">
        <v>28</v>
      </c>
      <c r="C127" s="11">
        <v>0</v>
      </c>
      <c r="D127" s="11">
        <v>0</v>
      </c>
      <c r="E127" s="11">
        <v>1</v>
      </c>
      <c r="F127" s="11">
        <v>6</v>
      </c>
      <c r="G127" s="11">
        <v>9</v>
      </c>
      <c r="H127" s="11"/>
      <c r="I127" s="12">
        <v>0</v>
      </c>
      <c r="K127" s="151"/>
      <c r="O127" s="69">
        <f t="shared" si="1"/>
        <v>15</v>
      </c>
      <c r="P127" s="69">
        <f t="shared" si="2"/>
        <v>-3</v>
      </c>
    </row>
    <row r="128" spans="1:16" s="69" customFormat="1" ht="12.75" customHeight="1" x14ac:dyDescent="0.25">
      <c r="A128" s="148"/>
      <c r="B128" s="11" t="s">
        <v>30</v>
      </c>
      <c r="C128" s="11">
        <v>0</v>
      </c>
      <c r="D128" s="11">
        <v>0</v>
      </c>
      <c r="E128" s="11">
        <v>1</v>
      </c>
      <c r="F128" s="11">
        <v>5</v>
      </c>
      <c r="G128" s="11">
        <v>6</v>
      </c>
      <c r="H128" s="11"/>
      <c r="I128" s="12">
        <v>0</v>
      </c>
      <c r="K128" s="151"/>
      <c r="O128" s="69">
        <f t="shared" si="1"/>
        <v>11</v>
      </c>
      <c r="P128" s="69">
        <f t="shared" si="2"/>
        <v>-1</v>
      </c>
    </row>
    <row r="129" spans="1:16" s="69" customFormat="1" ht="12.75" customHeight="1" x14ac:dyDescent="0.25">
      <c r="A129" s="148"/>
      <c r="B129" s="11" t="s">
        <v>32</v>
      </c>
      <c r="C129" s="11">
        <v>0</v>
      </c>
      <c r="D129" s="11">
        <v>0</v>
      </c>
      <c r="E129" s="11">
        <v>1</v>
      </c>
      <c r="F129" s="11">
        <v>6</v>
      </c>
      <c r="G129" s="11">
        <v>9</v>
      </c>
      <c r="H129" s="11"/>
      <c r="I129" s="12">
        <v>0</v>
      </c>
      <c r="K129" s="151"/>
      <c r="O129" s="69">
        <f t="shared" si="1"/>
        <v>15</v>
      </c>
      <c r="P129" s="69">
        <f t="shared" si="2"/>
        <v>-3</v>
      </c>
    </row>
    <row r="130" spans="1:16" s="69" customFormat="1" ht="12.75" customHeight="1" x14ac:dyDescent="0.25">
      <c r="A130" s="148"/>
      <c r="B130" s="11" t="s">
        <v>34</v>
      </c>
      <c r="C130" s="11">
        <v>1</v>
      </c>
      <c r="D130" s="11">
        <v>0</v>
      </c>
      <c r="E130" s="11">
        <v>0</v>
      </c>
      <c r="F130" s="11">
        <v>7</v>
      </c>
      <c r="G130" s="11">
        <v>6</v>
      </c>
      <c r="H130" s="11"/>
      <c r="I130" s="12">
        <v>3</v>
      </c>
      <c r="K130" s="151"/>
      <c r="O130" s="69">
        <f t="shared" si="1"/>
        <v>13</v>
      </c>
      <c r="P130" s="69">
        <f t="shared" si="2"/>
        <v>1</v>
      </c>
    </row>
    <row r="131" spans="1:16" s="69" customFormat="1" ht="12.75" customHeight="1" x14ac:dyDescent="0.25">
      <c r="A131" s="148"/>
      <c r="B131" s="11" t="s">
        <v>36</v>
      </c>
      <c r="C131" s="11">
        <v>0</v>
      </c>
      <c r="D131" s="11">
        <v>0</v>
      </c>
      <c r="E131" s="11">
        <v>1</v>
      </c>
      <c r="F131" s="11">
        <v>5</v>
      </c>
      <c r="G131" s="11">
        <v>9</v>
      </c>
      <c r="H131" s="11"/>
      <c r="I131" s="12">
        <v>0</v>
      </c>
      <c r="K131" s="151"/>
      <c r="O131" s="69">
        <f t="shared" si="1"/>
        <v>14</v>
      </c>
      <c r="P131" s="69">
        <f t="shared" si="2"/>
        <v>-4</v>
      </c>
    </row>
    <row r="132" spans="1:16" s="69" customFormat="1" ht="12.75" customHeight="1" x14ac:dyDescent="0.25">
      <c r="A132" s="148"/>
      <c r="B132" s="11" t="s">
        <v>38</v>
      </c>
      <c r="C132" s="11">
        <v>0</v>
      </c>
      <c r="D132" s="11">
        <v>0</v>
      </c>
      <c r="E132" s="11">
        <v>1</v>
      </c>
      <c r="F132" s="11">
        <v>4</v>
      </c>
      <c r="G132" s="11">
        <v>8</v>
      </c>
      <c r="H132" s="11"/>
      <c r="I132" s="12">
        <v>0</v>
      </c>
      <c r="K132" s="151"/>
      <c r="O132" s="69">
        <f t="shared" si="1"/>
        <v>12</v>
      </c>
      <c r="P132" s="69">
        <f t="shared" si="2"/>
        <v>-4</v>
      </c>
    </row>
    <row r="133" spans="1:16" s="69" customFormat="1" ht="12.75" customHeight="1" x14ac:dyDescent="0.25">
      <c r="A133" s="148"/>
      <c r="B133" s="11" t="s">
        <v>40</v>
      </c>
      <c r="C133" s="11">
        <v>0</v>
      </c>
      <c r="D133" s="11">
        <v>0</v>
      </c>
      <c r="E133" s="11">
        <v>1</v>
      </c>
      <c r="F133" s="11">
        <v>5</v>
      </c>
      <c r="G133" s="11">
        <v>7</v>
      </c>
      <c r="H133" s="11"/>
      <c r="I133" s="12">
        <v>0</v>
      </c>
      <c r="K133" s="151"/>
      <c r="O133" s="69">
        <f t="shared" si="1"/>
        <v>12</v>
      </c>
      <c r="P133" s="69">
        <f t="shared" si="2"/>
        <v>-2</v>
      </c>
    </row>
    <row r="134" spans="1:16" s="69" customFormat="1" ht="12.75" customHeight="1" x14ac:dyDescent="0.25">
      <c r="A134" s="148"/>
      <c r="B134" s="11" t="s">
        <v>71</v>
      </c>
      <c r="C134" s="11">
        <v>0</v>
      </c>
      <c r="D134" s="11">
        <v>0</v>
      </c>
      <c r="E134" s="11">
        <v>1</v>
      </c>
      <c r="F134" s="11">
        <v>7</v>
      </c>
      <c r="G134" s="11">
        <v>9</v>
      </c>
      <c r="H134" s="11"/>
      <c r="I134" s="12">
        <v>0</v>
      </c>
      <c r="K134" s="151"/>
      <c r="O134" s="69">
        <f t="shared" si="1"/>
        <v>16</v>
      </c>
      <c r="P134" s="69">
        <f t="shared" si="2"/>
        <v>-2</v>
      </c>
    </row>
    <row r="135" spans="1:16" s="69" customFormat="1" ht="12.75" customHeight="1" x14ac:dyDescent="0.25">
      <c r="A135" s="148"/>
      <c r="B135" s="11" t="s">
        <v>74</v>
      </c>
      <c r="C135" s="11">
        <v>0</v>
      </c>
      <c r="D135" s="11">
        <v>0</v>
      </c>
      <c r="E135" s="11">
        <v>1</v>
      </c>
      <c r="F135" s="11">
        <v>7</v>
      </c>
      <c r="G135" s="11">
        <v>9</v>
      </c>
      <c r="H135" s="11"/>
      <c r="I135" s="12">
        <v>0</v>
      </c>
      <c r="K135" s="151"/>
      <c r="O135" s="69">
        <f t="shared" si="1"/>
        <v>16</v>
      </c>
      <c r="P135" s="69">
        <f t="shared" si="2"/>
        <v>-2</v>
      </c>
    </row>
    <row r="136" spans="1:16" s="69" customFormat="1" ht="12.75" customHeight="1" x14ac:dyDescent="0.25">
      <c r="A136" s="148"/>
      <c r="B136" s="11" t="s">
        <v>75</v>
      </c>
      <c r="C136" s="11">
        <v>0</v>
      </c>
      <c r="D136" s="11">
        <v>0</v>
      </c>
      <c r="E136" s="11">
        <v>1</v>
      </c>
      <c r="F136" s="11">
        <v>5</v>
      </c>
      <c r="G136" s="11">
        <v>9</v>
      </c>
      <c r="H136" s="11"/>
      <c r="I136" s="12">
        <v>0</v>
      </c>
      <c r="K136" s="151"/>
      <c r="O136" s="69">
        <f t="shared" si="1"/>
        <v>14</v>
      </c>
      <c r="P136" s="69">
        <f t="shared" si="2"/>
        <v>-4</v>
      </c>
    </row>
    <row r="137" spans="1:16" s="69" customFormat="1" ht="12.75" customHeight="1" x14ac:dyDescent="0.25">
      <c r="A137" s="148"/>
      <c r="B137" s="11" t="s">
        <v>77</v>
      </c>
      <c r="C137" s="11">
        <v>0</v>
      </c>
      <c r="D137" s="11">
        <v>0</v>
      </c>
      <c r="E137" s="11">
        <v>1</v>
      </c>
      <c r="F137" s="11">
        <v>4</v>
      </c>
      <c r="G137" s="11">
        <v>7</v>
      </c>
      <c r="H137" s="11"/>
      <c r="I137" s="12">
        <v>0</v>
      </c>
      <c r="K137" s="151"/>
      <c r="O137" s="69">
        <f t="shared" si="1"/>
        <v>11</v>
      </c>
      <c r="P137" s="69">
        <f t="shared" si="2"/>
        <v>-3</v>
      </c>
    </row>
    <row r="138" spans="1:16" s="69" customFormat="1" ht="12.75" customHeight="1" x14ac:dyDescent="0.25">
      <c r="A138" s="148"/>
      <c r="B138" s="11" t="s">
        <v>79</v>
      </c>
      <c r="C138" s="11">
        <v>1</v>
      </c>
      <c r="D138" s="11">
        <v>0</v>
      </c>
      <c r="E138" s="11">
        <v>0</v>
      </c>
      <c r="F138" s="11">
        <v>7</v>
      </c>
      <c r="G138" s="11">
        <v>2</v>
      </c>
      <c r="H138" s="11"/>
      <c r="I138" s="12">
        <v>3</v>
      </c>
      <c r="K138" s="151"/>
      <c r="O138" s="69">
        <f t="shared" si="1"/>
        <v>9</v>
      </c>
      <c r="P138" s="69">
        <f t="shared" si="2"/>
        <v>5</v>
      </c>
    </row>
    <row r="139" spans="1:16" s="69" customFormat="1" ht="12.75" customHeight="1" thickBot="1" x14ac:dyDescent="0.3">
      <c r="A139" s="149"/>
      <c r="B139" s="17" t="s">
        <v>39</v>
      </c>
      <c r="C139" s="17">
        <f>SUM(C119:C138)</f>
        <v>4</v>
      </c>
      <c r="D139" s="17">
        <f>SUM(D119:D138)</f>
        <v>3</v>
      </c>
      <c r="E139" s="17">
        <f>SUM(E119:E138)</f>
        <v>13</v>
      </c>
      <c r="F139" s="17">
        <f>SUM(F119:F138)</f>
        <v>122</v>
      </c>
      <c r="G139" s="17">
        <f>SUM(G119:G138)</f>
        <v>141</v>
      </c>
      <c r="H139" s="17">
        <f>SUM(F139-G139)</f>
        <v>-19</v>
      </c>
      <c r="I139" s="26">
        <f>SUM(I119:I138)</f>
        <v>15</v>
      </c>
      <c r="J139" s="18">
        <f>I139</f>
        <v>15</v>
      </c>
      <c r="K139" s="152"/>
      <c r="M139" s="69">
        <f>SUM(F139:G139)</f>
        <v>263</v>
      </c>
      <c r="N139" s="69">
        <f>SUM(I139)</f>
        <v>15</v>
      </c>
    </row>
    <row r="140" spans="1:16" s="69" customFormat="1" ht="12.75" customHeight="1" thickBot="1" x14ac:dyDescent="0.3">
      <c r="A140" s="197"/>
      <c r="B140" s="197"/>
      <c r="C140" s="197"/>
      <c r="D140" s="197"/>
      <c r="E140" s="197"/>
      <c r="F140" s="197"/>
      <c r="G140" s="197"/>
      <c r="H140" s="197"/>
      <c r="I140" s="197"/>
    </row>
    <row r="141" spans="1:16" s="69" customFormat="1" ht="12.75" customHeight="1" x14ac:dyDescent="0.25">
      <c r="A141" s="147" t="s">
        <v>31</v>
      </c>
      <c r="B141" s="7" t="s">
        <v>13</v>
      </c>
      <c r="C141" s="7">
        <v>0</v>
      </c>
      <c r="D141" s="7">
        <v>0</v>
      </c>
      <c r="E141" s="7">
        <v>1</v>
      </c>
      <c r="F141" s="7">
        <v>8</v>
      </c>
      <c r="G141" s="7">
        <v>9</v>
      </c>
      <c r="H141" s="7"/>
      <c r="I141" s="8">
        <v>0</v>
      </c>
      <c r="K141" s="150">
        <f>RANK(J161,J:J,0)</f>
        <v>11</v>
      </c>
      <c r="O141" s="69">
        <f t="shared" si="1"/>
        <v>17</v>
      </c>
      <c r="P141" s="69">
        <f t="shared" si="2"/>
        <v>-1</v>
      </c>
    </row>
    <row r="142" spans="1:16" s="69" customFormat="1" ht="12.75" customHeight="1" x14ac:dyDescent="0.25">
      <c r="A142" s="148"/>
      <c r="B142" s="9" t="s">
        <v>15</v>
      </c>
      <c r="C142" s="9">
        <v>0</v>
      </c>
      <c r="D142" s="9">
        <v>0</v>
      </c>
      <c r="E142" s="9">
        <v>1</v>
      </c>
      <c r="F142" s="9">
        <v>5</v>
      </c>
      <c r="G142" s="9">
        <v>8</v>
      </c>
      <c r="H142" s="9"/>
      <c r="I142" s="10">
        <v>0</v>
      </c>
      <c r="K142" s="151"/>
      <c r="O142" s="69">
        <f t="shared" si="1"/>
        <v>13</v>
      </c>
      <c r="P142" s="69">
        <f t="shared" si="2"/>
        <v>-3</v>
      </c>
    </row>
    <row r="143" spans="1:16" s="69" customFormat="1" ht="12.75" customHeight="1" x14ac:dyDescent="0.25">
      <c r="A143" s="148"/>
      <c r="B143" s="11" t="s">
        <v>17</v>
      </c>
      <c r="C143" s="11">
        <v>0</v>
      </c>
      <c r="D143" s="11">
        <v>1</v>
      </c>
      <c r="E143" s="11">
        <v>0</v>
      </c>
      <c r="F143" s="11">
        <v>6</v>
      </c>
      <c r="G143" s="11">
        <v>6</v>
      </c>
      <c r="H143" s="11"/>
      <c r="I143" s="12">
        <v>1</v>
      </c>
      <c r="K143" s="151"/>
      <c r="O143" s="69">
        <f t="shared" si="1"/>
        <v>12</v>
      </c>
      <c r="P143" s="69">
        <f t="shared" si="2"/>
        <v>0</v>
      </c>
    </row>
    <row r="144" spans="1:16" s="69" customFormat="1" ht="12.75" customHeight="1" x14ac:dyDescent="0.25">
      <c r="A144" s="148"/>
      <c r="B144" s="11" t="s">
        <v>19</v>
      </c>
      <c r="C144" s="11">
        <v>1</v>
      </c>
      <c r="D144" s="11">
        <v>0</v>
      </c>
      <c r="E144" s="11">
        <v>0</v>
      </c>
      <c r="F144" s="11">
        <v>8</v>
      </c>
      <c r="G144" s="11">
        <v>6</v>
      </c>
      <c r="H144" s="11"/>
      <c r="I144" s="12">
        <v>3</v>
      </c>
      <c r="K144" s="151"/>
      <c r="O144" s="69">
        <f t="shared" si="1"/>
        <v>14</v>
      </c>
      <c r="P144" s="69">
        <f t="shared" si="2"/>
        <v>2</v>
      </c>
    </row>
    <row r="145" spans="1:16" s="69" customFormat="1" ht="12.75" customHeight="1" x14ac:dyDescent="0.25">
      <c r="A145" s="148"/>
      <c r="B145" s="11" t="s">
        <v>21</v>
      </c>
      <c r="C145" s="11">
        <v>0</v>
      </c>
      <c r="D145" s="11">
        <v>0</v>
      </c>
      <c r="E145" s="11">
        <v>1</v>
      </c>
      <c r="F145" s="11">
        <v>6</v>
      </c>
      <c r="G145" s="11">
        <v>8</v>
      </c>
      <c r="H145" s="11"/>
      <c r="I145" s="12">
        <v>0</v>
      </c>
      <c r="K145" s="151"/>
      <c r="O145" s="69">
        <f t="shared" si="1"/>
        <v>14</v>
      </c>
      <c r="P145" s="69">
        <f t="shared" si="2"/>
        <v>-2</v>
      </c>
    </row>
    <row r="146" spans="1:16" s="69" customFormat="1" ht="12.75" customHeight="1" x14ac:dyDescent="0.25">
      <c r="A146" s="148"/>
      <c r="B146" s="11" t="s">
        <v>23</v>
      </c>
      <c r="C146" s="11">
        <v>0</v>
      </c>
      <c r="D146" s="11">
        <v>1</v>
      </c>
      <c r="E146" s="11">
        <v>0</v>
      </c>
      <c r="F146" s="11">
        <v>7</v>
      </c>
      <c r="G146" s="11">
        <v>7</v>
      </c>
      <c r="H146" s="11"/>
      <c r="I146" s="12">
        <v>1</v>
      </c>
      <c r="K146" s="151"/>
      <c r="O146" s="69">
        <f t="shared" si="1"/>
        <v>14</v>
      </c>
      <c r="P146" s="69">
        <f t="shared" si="2"/>
        <v>0</v>
      </c>
    </row>
    <row r="147" spans="1:16" s="69" customFormat="1" ht="12.75" customHeight="1" x14ac:dyDescent="0.25">
      <c r="A147" s="148"/>
      <c r="B147" s="11" t="s">
        <v>24</v>
      </c>
      <c r="C147" s="11">
        <v>0</v>
      </c>
      <c r="D147" s="11">
        <v>0</v>
      </c>
      <c r="E147" s="11">
        <v>1</v>
      </c>
      <c r="F147" s="11">
        <v>6</v>
      </c>
      <c r="G147" s="11">
        <v>8</v>
      </c>
      <c r="H147" s="11"/>
      <c r="I147" s="12">
        <v>0</v>
      </c>
      <c r="K147" s="151"/>
      <c r="O147" s="69">
        <f t="shared" si="1"/>
        <v>14</v>
      </c>
      <c r="P147" s="69">
        <f t="shared" si="2"/>
        <v>-2</v>
      </c>
    </row>
    <row r="148" spans="1:16" s="69" customFormat="1" ht="12.75" customHeight="1" x14ac:dyDescent="0.25">
      <c r="A148" s="148"/>
      <c r="B148" s="11" t="s">
        <v>26</v>
      </c>
      <c r="C148" s="11">
        <v>1</v>
      </c>
      <c r="D148" s="11">
        <v>0</v>
      </c>
      <c r="E148" s="11">
        <v>0</v>
      </c>
      <c r="F148" s="11">
        <v>9</v>
      </c>
      <c r="G148" s="11">
        <v>8</v>
      </c>
      <c r="H148" s="11"/>
      <c r="I148" s="12">
        <v>3</v>
      </c>
      <c r="K148" s="151"/>
      <c r="O148" s="69">
        <f t="shared" si="1"/>
        <v>17</v>
      </c>
      <c r="P148" s="69">
        <f t="shared" si="2"/>
        <v>1</v>
      </c>
    </row>
    <row r="149" spans="1:16" s="69" customFormat="1" ht="12.75" customHeight="1" x14ac:dyDescent="0.25">
      <c r="A149" s="148"/>
      <c r="B149" s="11" t="s">
        <v>28</v>
      </c>
      <c r="C149" s="11">
        <v>0</v>
      </c>
      <c r="D149" s="11">
        <v>0</v>
      </c>
      <c r="E149" s="11">
        <v>1</v>
      </c>
      <c r="F149" s="11">
        <v>8</v>
      </c>
      <c r="G149" s="11">
        <v>12</v>
      </c>
      <c r="H149" s="11"/>
      <c r="I149" s="12">
        <v>0</v>
      </c>
      <c r="K149" s="151"/>
      <c r="O149" s="69">
        <f t="shared" si="1"/>
        <v>20</v>
      </c>
      <c r="P149" s="69">
        <f t="shared" si="2"/>
        <v>-4</v>
      </c>
    </row>
    <row r="150" spans="1:16" s="69" customFormat="1" ht="12.75" customHeight="1" x14ac:dyDescent="0.25">
      <c r="A150" s="148"/>
      <c r="B150" s="11" t="s">
        <v>30</v>
      </c>
      <c r="C150" s="11">
        <v>0</v>
      </c>
      <c r="D150" s="11">
        <v>0</v>
      </c>
      <c r="E150" s="11">
        <v>1</v>
      </c>
      <c r="F150" s="11">
        <v>5</v>
      </c>
      <c r="G150" s="11">
        <v>7</v>
      </c>
      <c r="H150" s="11"/>
      <c r="I150" s="12">
        <v>0</v>
      </c>
      <c r="K150" s="151"/>
      <c r="O150" s="69">
        <f t="shared" si="1"/>
        <v>12</v>
      </c>
      <c r="P150" s="69">
        <f t="shared" si="2"/>
        <v>-2</v>
      </c>
    </row>
    <row r="151" spans="1:16" s="69" customFormat="1" ht="12.75" customHeight="1" x14ac:dyDescent="0.25">
      <c r="A151" s="148"/>
      <c r="B151" s="11" t="s">
        <v>32</v>
      </c>
      <c r="C151" s="11">
        <v>0</v>
      </c>
      <c r="D151" s="11">
        <v>0</v>
      </c>
      <c r="E151" s="11">
        <v>1</v>
      </c>
      <c r="F151" s="11">
        <v>7</v>
      </c>
      <c r="G151" s="11">
        <v>8</v>
      </c>
      <c r="H151" s="11"/>
      <c r="I151" s="12">
        <v>0</v>
      </c>
      <c r="K151" s="151"/>
      <c r="O151" s="69">
        <f t="shared" si="1"/>
        <v>15</v>
      </c>
      <c r="P151" s="69">
        <f t="shared" si="2"/>
        <v>-1</v>
      </c>
    </row>
    <row r="152" spans="1:16" s="69" customFormat="1" ht="12.75" customHeight="1" x14ac:dyDescent="0.25">
      <c r="A152" s="148"/>
      <c r="B152" s="11" t="s">
        <v>34</v>
      </c>
      <c r="C152" s="11">
        <v>0</v>
      </c>
      <c r="D152" s="11">
        <v>1</v>
      </c>
      <c r="E152" s="11">
        <v>0</v>
      </c>
      <c r="F152" s="11">
        <v>7</v>
      </c>
      <c r="G152" s="11">
        <v>7</v>
      </c>
      <c r="H152" s="11"/>
      <c r="I152" s="12">
        <v>1</v>
      </c>
      <c r="K152" s="151"/>
      <c r="O152" s="69">
        <f t="shared" si="1"/>
        <v>14</v>
      </c>
      <c r="P152" s="69">
        <f t="shared" si="2"/>
        <v>0</v>
      </c>
    </row>
    <row r="153" spans="1:16" s="69" customFormat="1" ht="12.75" customHeight="1" x14ac:dyDescent="0.25">
      <c r="A153" s="148"/>
      <c r="B153" s="11" t="s">
        <v>36</v>
      </c>
      <c r="C153" s="11">
        <v>0</v>
      </c>
      <c r="D153" s="11">
        <v>0</v>
      </c>
      <c r="E153" s="11">
        <v>1</v>
      </c>
      <c r="F153" s="11">
        <v>12</v>
      </c>
      <c r="G153" s="11">
        <v>16</v>
      </c>
      <c r="H153" s="11"/>
      <c r="I153" s="12">
        <v>0</v>
      </c>
      <c r="K153" s="151"/>
      <c r="O153" s="69">
        <f t="shared" si="1"/>
        <v>28</v>
      </c>
      <c r="P153" s="69">
        <f t="shared" si="2"/>
        <v>-4</v>
      </c>
    </row>
    <row r="154" spans="1:16" s="69" customFormat="1" ht="12.75" customHeight="1" x14ac:dyDescent="0.25">
      <c r="A154" s="148"/>
      <c r="B154" s="11" t="s">
        <v>38</v>
      </c>
      <c r="C154" s="11">
        <v>0</v>
      </c>
      <c r="D154" s="11">
        <v>1</v>
      </c>
      <c r="E154" s="11">
        <v>0</v>
      </c>
      <c r="F154" s="11">
        <v>8</v>
      </c>
      <c r="G154" s="11">
        <v>8</v>
      </c>
      <c r="H154" s="11"/>
      <c r="I154" s="12">
        <v>1</v>
      </c>
      <c r="K154" s="151"/>
      <c r="O154" s="69">
        <f t="shared" si="1"/>
        <v>16</v>
      </c>
      <c r="P154" s="69">
        <f t="shared" si="2"/>
        <v>0</v>
      </c>
    </row>
    <row r="155" spans="1:16" s="69" customFormat="1" ht="12.75" customHeight="1" x14ac:dyDescent="0.25">
      <c r="A155" s="148"/>
      <c r="B155" s="11" t="s">
        <v>40</v>
      </c>
      <c r="C155" s="11">
        <v>1</v>
      </c>
      <c r="D155" s="11">
        <v>0</v>
      </c>
      <c r="E155" s="11">
        <v>0</v>
      </c>
      <c r="F155" s="11">
        <v>14</v>
      </c>
      <c r="G155" s="11">
        <v>8</v>
      </c>
      <c r="H155" s="11"/>
      <c r="I155" s="12">
        <v>3</v>
      </c>
      <c r="K155" s="151"/>
      <c r="O155" s="69">
        <f t="shared" si="1"/>
        <v>22</v>
      </c>
      <c r="P155" s="69">
        <f t="shared" si="2"/>
        <v>6</v>
      </c>
    </row>
    <row r="156" spans="1:16" s="69" customFormat="1" ht="12.75" customHeight="1" x14ac:dyDescent="0.25">
      <c r="A156" s="148"/>
      <c r="B156" s="11" t="s">
        <v>71</v>
      </c>
      <c r="C156" s="11">
        <v>0</v>
      </c>
      <c r="D156" s="11">
        <v>1</v>
      </c>
      <c r="E156" s="11">
        <v>0</v>
      </c>
      <c r="F156" s="11">
        <v>8</v>
      </c>
      <c r="G156" s="11">
        <v>8</v>
      </c>
      <c r="H156" s="11"/>
      <c r="I156" s="12">
        <v>1</v>
      </c>
      <c r="K156" s="151"/>
      <c r="O156" s="69">
        <f t="shared" si="1"/>
        <v>16</v>
      </c>
      <c r="P156" s="69">
        <f t="shared" si="2"/>
        <v>0</v>
      </c>
    </row>
    <row r="157" spans="1:16" s="69" customFormat="1" ht="12.75" customHeight="1" x14ac:dyDescent="0.25">
      <c r="A157" s="148"/>
      <c r="B157" s="11" t="s">
        <v>74</v>
      </c>
      <c r="C157" s="11">
        <v>1</v>
      </c>
      <c r="D157" s="11">
        <v>0</v>
      </c>
      <c r="E157" s="11">
        <v>0</v>
      </c>
      <c r="F157" s="11">
        <v>8</v>
      </c>
      <c r="G157" s="11">
        <v>6</v>
      </c>
      <c r="H157" s="11"/>
      <c r="I157" s="12">
        <v>3</v>
      </c>
      <c r="K157" s="151"/>
      <c r="O157" s="69">
        <f t="shared" si="1"/>
        <v>14</v>
      </c>
      <c r="P157" s="69">
        <f t="shared" si="2"/>
        <v>2</v>
      </c>
    </row>
    <row r="158" spans="1:16" s="69" customFormat="1" ht="12.75" customHeight="1" x14ac:dyDescent="0.25">
      <c r="A158" s="148"/>
      <c r="B158" s="11" t="s">
        <v>75</v>
      </c>
      <c r="C158" s="11">
        <v>0</v>
      </c>
      <c r="D158" s="11">
        <v>0</v>
      </c>
      <c r="E158" s="11">
        <v>1</v>
      </c>
      <c r="F158" s="11">
        <v>5</v>
      </c>
      <c r="G158" s="11">
        <v>12</v>
      </c>
      <c r="H158" s="11"/>
      <c r="I158" s="12">
        <v>0</v>
      </c>
      <c r="K158" s="151"/>
      <c r="O158" s="69">
        <f t="shared" si="1"/>
        <v>17</v>
      </c>
      <c r="P158" s="69">
        <f t="shared" si="2"/>
        <v>-7</v>
      </c>
    </row>
    <row r="159" spans="1:16" s="69" customFormat="1" ht="12.75" customHeight="1" x14ac:dyDescent="0.25">
      <c r="A159" s="148"/>
      <c r="B159" s="11" t="s">
        <v>77</v>
      </c>
      <c r="C159" s="11">
        <v>0</v>
      </c>
      <c r="D159" s="11">
        <v>1</v>
      </c>
      <c r="E159" s="11">
        <v>0</v>
      </c>
      <c r="F159" s="11">
        <v>5</v>
      </c>
      <c r="G159" s="11">
        <v>5</v>
      </c>
      <c r="H159" s="11"/>
      <c r="I159" s="12">
        <v>1</v>
      </c>
      <c r="K159" s="151"/>
      <c r="O159" s="69">
        <f t="shared" si="1"/>
        <v>10</v>
      </c>
      <c r="P159" s="69">
        <f t="shared" si="2"/>
        <v>0</v>
      </c>
    </row>
    <row r="160" spans="1:16" s="69" customFormat="1" ht="12.75" customHeight="1" x14ac:dyDescent="0.25">
      <c r="A160" s="148"/>
      <c r="B160" s="11" t="s">
        <v>79</v>
      </c>
      <c r="C160" s="11">
        <v>0</v>
      </c>
      <c r="D160" s="11">
        <v>0</v>
      </c>
      <c r="E160" s="11">
        <v>1</v>
      </c>
      <c r="F160" s="11">
        <v>0</v>
      </c>
      <c r="G160" s="11">
        <v>6</v>
      </c>
      <c r="H160" s="11"/>
      <c r="I160" s="12">
        <v>0</v>
      </c>
      <c r="K160" s="151"/>
      <c r="O160" s="69">
        <f t="shared" si="1"/>
        <v>6</v>
      </c>
      <c r="P160" s="69">
        <f t="shared" si="2"/>
        <v>-6</v>
      </c>
    </row>
    <row r="161" spans="1:16" s="69" customFormat="1" ht="12.75" customHeight="1" thickBot="1" x14ac:dyDescent="0.3">
      <c r="A161" s="149"/>
      <c r="B161" s="17" t="s">
        <v>39</v>
      </c>
      <c r="C161" s="17">
        <f>SUM(C141:C160)</f>
        <v>4</v>
      </c>
      <c r="D161" s="17">
        <f>SUM(D141:D160)</f>
        <v>6</v>
      </c>
      <c r="E161" s="17">
        <f>SUM(E141:E160)</f>
        <v>10</v>
      </c>
      <c r="F161" s="17">
        <f>SUM(F141:F160)</f>
        <v>142</v>
      </c>
      <c r="G161" s="17">
        <f>SUM(G141:G160)</f>
        <v>163</v>
      </c>
      <c r="H161" s="17">
        <f>SUM(F161-G161)</f>
        <v>-21</v>
      </c>
      <c r="I161" s="26">
        <f>SUM(I141:I160)</f>
        <v>18</v>
      </c>
      <c r="J161" s="18">
        <f>I161</f>
        <v>18</v>
      </c>
      <c r="K161" s="152"/>
      <c r="M161" s="69">
        <f>SUM(F161:G161)</f>
        <v>305</v>
      </c>
      <c r="N161" s="69">
        <f>SUM(I161)</f>
        <v>18</v>
      </c>
    </row>
    <row r="162" spans="1:16" s="69" customFormat="1" ht="12.75" customHeight="1" thickBot="1" x14ac:dyDescent="0.3">
      <c r="A162" s="197"/>
      <c r="B162" s="197"/>
      <c r="C162" s="197"/>
      <c r="D162" s="197"/>
      <c r="E162" s="197"/>
      <c r="F162" s="197"/>
      <c r="G162" s="197"/>
      <c r="H162" s="197"/>
      <c r="I162" s="197"/>
    </row>
    <row r="163" spans="1:16" s="69" customFormat="1" ht="12.75" customHeight="1" x14ac:dyDescent="0.25">
      <c r="A163" s="147" t="s">
        <v>37</v>
      </c>
      <c r="B163" s="7" t="s">
        <v>13</v>
      </c>
      <c r="C163" s="7">
        <v>0</v>
      </c>
      <c r="D163" s="7">
        <v>0</v>
      </c>
      <c r="E163" s="7">
        <v>1</v>
      </c>
      <c r="F163" s="7">
        <v>7</v>
      </c>
      <c r="G163" s="7">
        <v>9</v>
      </c>
      <c r="H163" s="7"/>
      <c r="I163" s="8">
        <v>0</v>
      </c>
      <c r="K163" s="150">
        <f>RANK(J183,J:J,0)</f>
        <v>13</v>
      </c>
      <c r="O163" s="69">
        <f t="shared" si="1"/>
        <v>16</v>
      </c>
      <c r="P163" s="69">
        <f t="shared" si="2"/>
        <v>-2</v>
      </c>
    </row>
    <row r="164" spans="1:16" s="69" customFormat="1" ht="12.75" customHeight="1" x14ac:dyDescent="0.25">
      <c r="A164" s="148"/>
      <c r="B164" s="9" t="s">
        <v>15</v>
      </c>
      <c r="C164" s="9">
        <v>0</v>
      </c>
      <c r="D164" s="9">
        <v>0</v>
      </c>
      <c r="E164" s="9">
        <v>1</v>
      </c>
      <c r="F164" s="9">
        <v>8</v>
      </c>
      <c r="G164" s="9">
        <v>9</v>
      </c>
      <c r="H164" s="9"/>
      <c r="I164" s="10">
        <v>0</v>
      </c>
      <c r="K164" s="151"/>
      <c r="O164" s="69">
        <f t="shared" si="1"/>
        <v>17</v>
      </c>
      <c r="P164" s="69">
        <f t="shared" si="2"/>
        <v>-1</v>
      </c>
    </row>
    <row r="165" spans="1:16" s="69" customFormat="1" ht="12.75" customHeight="1" x14ac:dyDescent="0.25">
      <c r="A165" s="148"/>
      <c r="B165" s="11" t="s">
        <v>17</v>
      </c>
      <c r="C165" s="11">
        <v>0</v>
      </c>
      <c r="D165" s="11">
        <v>0</v>
      </c>
      <c r="E165" s="11">
        <v>1</v>
      </c>
      <c r="F165" s="11">
        <v>7</v>
      </c>
      <c r="G165" s="11">
        <v>9</v>
      </c>
      <c r="H165" s="11"/>
      <c r="I165" s="12">
        <v>0</v>
      </c>
      <c r="K165" s="151"/>
      <c r="O165" s="69">
        <f t="shared" si="1"/>
        <v>16</v>
      </c>
      <c r="P165" s="69">
        <f t="shared" si="2"/>
        <v>-2</v>
      </c>
    </row>
    <row r="166" spans="1:16" s="69" customFormat="1" ht="12.75" customHeight="1" x14ac:dyDescent="0.25">
      <c r="A166" s="148"/>
      <c r="B166" s="11" t="s">
        <v>19</v>
      </c>
      <c r="C166" s="11">
        <v>1</v>
      </c>
      <c r="D166" s="11">
        <v>0</v>
      </c>
      <c r="E166" s="11">
        <v>0</v>
      </c>
      <c r="F166" s="11">
        <v>9</v>
      </c>
      <c r="G166" s="11">
        <v>8</v>
      </c>
      <c r="H166" s="11"/>
      <c r="I166" s="12">
        <v>3</v>
      </c>
      <c r="K166" s="151"/>
      <c r="O166" s="69">
        <f t="shared" si="1"/>
        <v>17</v>
      </c>
      <c r="P166" s="69">
        <f t="shared" si="2"/>
        <v>1</v>
      </c>
    </row>
    <row r="167" spans="1:16" s="69" customFormat="1" ht="12.75" customHeight="1" x14ac:dyDescent="0.25">
      <c r="A167" s="148"/>
      <c r="B167" s="11" t="s">
        <v>21</v>
      </c>
      <c r="C167" s="11">
        <v>0</v>
      </c>
      <c r="D167" s="11">
        <v>0</v>
      </c>
      <c r="E167" s="11">
        <v>1</v>
      </c>
      <c r="F167" s="11">
        <v>5</v>
      </c>
      <c r="G167" s="11">
        <v>7</v>
      </c>
      <c r="H167" s="11"/>
      <c r="I167" s="12">
        <v>0</v>
      </c>
      <c r="K167" s="151"/>
      <c r="O167" s="69">
        <f t="shared" ref="O167:O286" si="15">SUM(F167:G167)</f>
        <v>12</v>
      </c>
      <c r="P167" s="69">
        <f t="shared" ref="P167:P286" si="16">SUM(F167-G167)</f>
        <v>-2</v>
      </c>
    </row>
    <row r="168" spans="1:16" s="69" customFormat="1" ht="12.75" customHeight="1" x14ac:dyDescent="0.25">
      <c r="A168" s="148"/>
      <c r="B168" s="11" t="s">
        <v>23</v>
      </c>
      <c r="C168" s="11">
        <v>1</v>
      </c>
      <c r="D168" s="11">
        <v>0</v>
      </c>
      <c r="E168" s="11">
        <v>0</v>
      </c>
      <c r="F168" s="11">
        <v>8</v>
      </c>
      <c r="G168" s="11">
        <v>5</v>
      </c>
      <c r="H168" s="11"/>
      <c r="I168" s="12">
        <v>3</v>
      </c>
      <c r="K168" s="151"/>
      <c r="O168" s="69">
        <f t="shared" si="15"/>
        <v>13</v>
      </c>
      <c r="P168" s="69">
        <f t="shared" si="16"/>
        <v>3</v>
      </c>
    </row>
    <row r="169" spans="1:16" s="69" customFormat="1" ht="12.75" customHeight="1" x14ac:dyDescent="0.25">
      <c r="A169" s="148"/>
      <c r="B169" s="11" t="s">
        <v>24</v>
      </c>
      <c r="C169" s="11">
        <v>0</v>
      </c>
      <c r="D169" s="11">
        <v>0</v>
      </c>
      <c r="E169" s="11">
        <v>1</v>
      </c>
      <c r="F169" s="11">
        <v>6</v>
      </c>
      <c r="G169" s="11">
        <v>8</v>
      </c>
      <c r="H169" s="11"/>
      <c r="I169" s="12">
        <v>0</v>
      </c>
      <c r="K169" s="151"/>
      <c r="O169" s="69">
        <f t="shared" si="15"/>
        <v>14</v>
      </c>
      <c r="P169" s="69">
        <f t="shared" si="16"/>
        <v>-2</v>
      </c>
    </row>
    <row r="170" spans="1:16" s="69" customFormat="1" ht="12.75" customHeight="1" x14ac:dyDescent="0.25">
      <c r="A170" s="148"/>
      <c r="B170" s="11" t="s">
        <v>26</v>
      </c>
      <c r="C170" s="11">
        <v>0</v>
      </c>
      <c r="D170" s="11">
        <v>1</v>
      </c>
      <c r="E170" s="11">
        <v>0</v>
      </c>
      <c r="F170" s="11">
        <v>6</v>
      </c>
      <c r="G170" s="11">
        <v>6</v>
      </c>
      <c r="H170" s="11"/>
      <c r="I170" s="12">
        <v>1</v>
      </c>
      <c r="K170" s="151"/>
    </row>
    <row r="171" spans="1:16" s="69" customFormat="1" ht="12.75" customHeight="1" x14ac:dyDescent="0.25">
      <c r="A171" s="148"/>
      <c r="B171" s="11" t="s">
        <v>28</v>
      </c>
      <c r="C171" s="11">
        <v>0</v>
      </c>
      <c r="D171" s="11">
        <v>0</v>
      </c>
      <c r="E171" s="11">
        <v>1</v>
      </c>
      <c r="F171" s="11">
        <v>8</v>
      </c>
      <c r="G171" s="11">
        <v>16</v>
      </c>
      <c r="H171" s="11"/>
      <c r="I171" s="12">
        <v>0</v>
      </c>
      <c r="K171" s="151"/>
    </row>
    <row r="172" spans="1:16" s="69" customFormat="1" ht="12.75" customHeight="1" x14ac:dyDescent="0.25">
      <c r="A172" s="148"/>
      <c r="B172" s="11" t="s">
        <v>30</v>
      </c>
      <c r="C172" s="11">
        <v>0</v>
      </c>
      <c r="D172" s="11">
        <v>0</v>
      </c>
      <c r="E172" s="11">
        <v>1</v>
      </c>
      <c r="F172" s="11">
        <v>5</v>
      </c>
      <c r="G172" s="11">
        <v>15</v>
      </c>
      <c r="H172" s="11"/>
      <c r="I172" s="12">
        <v>0</v>
      </c>
      <c r="K172" s="151"/>
    </row>
    <row r="173" spans="1:16" s="69" customFormat="1" ht="12.75" customHeight="1" x14ac:dyDescent="0.25">
      <c r="A173" s="148"/>
      <c r="B173" s="11" t="s">
        <v>32</v>
      </c>
      <c r="C173" s="11">
        <v>0</v>
      </c>
      <c r="D173" s="11">
        <v>1</v>
      </c>
      <c r="E173" s="11">
        <v>0</v>
      </c>
      <c r="F173" s="11">
        <v>9</v>
      </c>
      <c r="G173" s="11">
        <v>9</v>
      </c>
      <c r="H173" s="11"/>
      <c r="I173" s="12">
        <v>1</v>
      </c>
      <c r="K173" s="151"/>
    </row>
    <row r="174" spans="1:16" s="69" customFormat="1" ht="12.75" customHeight="1" x14ac:dyDescent="0.25">
      <c r="A174" s="148"/>
      <c r="B174" s="11" t="s">
        <v>34</v>
      </c>
      <c r="C174" s="11">
        <v>0</v>
      </c>
      <c r="D174" s="11">
        <v>1</v>
      </c>
      <c r="E174" s="11">
        <v>0</v>
      </c>
      <c r="F174" s="11">
        <v>7</v>
      </c>
      <c r="G174" s="11">
        <v>7</v>
      </c>
      <c r="H174" s="11"/>
      <c r="I174" s="12">
        <v>1</v>
      </c>
      <c r="K174" s="151"/>
    </row>
    <row r="175" spans="1:16" s="69" customFormat="1" ht="12.75" customHeight="1" x14ac:dyDescent="0.25">
      <c r="A175" s="148"/>
      <c r="B175" s="11" t="s">
        <v>36</v>
      </c>
      <c r="C175" s="11">
        <v>0</v>
      </c>
      <c r="D175" s="11">
        <v>0</v>
      </c>
      <c r="E175" s="11">
        <v>1</v>
      </c>
      <c r="F175" s="11">
        <v>8</v>
      </c>
      <c r="G175" s="11">
        <v>12</v>
      </c>
      <c r="H175" s="11"/>
      <c r="I175" s="12">
        <v>0</v>
      </c>
      <c r="K175" s="151"/>
    </row>
    <row r="176" spans="1:16" s="69" customFormat="1" ht="12.75" customHeight="1" x14ac:dyDescent="0.25">
      <c r="A176" s="148"/>
      <c r="B176" s="11" t="s">
        <v>38</v>
      </c>
      <c r="C176" s="11">
        <v>0</v>
      </c>
      <c r="D176" s="11">
        <v>1</v>
      </c>
      <c r="E176" s="11">
        <v>0</v>
      </c>
      <c r="F176" s="11">
        <v>9</v>
      </c>
      <c r="G176" s="11">
        <v>9</v>
      </c>
      <c r="H176" s="11"/>
      <c r="I176" s="12">
        <v>1</v>
      </c>
      <c r="K176" s="151"/>
    </row>
    <row r="177" spans="1:16" s="69" customFormat="1" ht="12.75" customHeight="1" x14ac:dyDescent="0.25">
      <c r="A177" s="148"/>
      <c r="B177" s="11" t="s">
        <v>40</v>
      </c>
      <c r="C177" s="11">
        <v>0</v>
      </c>
      <c r="D177" s="11">
        <v>0</v>
      </c>
      <c r="E177" s="11">
        <v>1</v>
      </c>
      <c r="F177" s="11">
        <v>9</v>
      </c>
      <c r="G177" s="11">
        <v>19</v>
      </c>
      <c r="H177" s="11"/>
      <c r="I177" s="12">
        <v>0</v>
      </c>
      <c r="K177" s="151"/>
    </row>
    <row r="178" spans="1:16" s="69" customFormat="1" ht="12.75" customHeight="1" x14ac:dyDescent="0.25">
      <c r="A178" s="148"/>
      <c r="B178" s="11" t="s">
        <v>71</v>
      </c>
      <c r="C178" s="11">
        <v>0</v>
      </c>
      <c r="D178" s="11">
        <v>0</v>
      </c>
      <c r="E178" s="11">
        <v>1</v>
      </c>
      <c r="F178" s="11">
        <v>7</v>
      </c>
      <c r="G178" s="11">
        <v>12</v>
      </c>
      <c r="H178" s="11"/>
      <c r="I178" s="12">
        <v>0</v>
      </c>
      <c r="K178" s="151"/>
    </row>
    <row r="179" spans="1:16" s="69" customFormat="1" ht="12.75" customHeight="1" x14ac:dyDescent="0.25">
      <c r="A179" s="148"/>
      <c r="B179" s="11" t="s">
        <v>74</v>
      </c>
      <c r="C179" s="11">
        <v>0</v>
      </c>
      <c r="D179" s="11">
        <v>0</v>
      </c>
      <c r="E179" s="11">
        <v>1</v>
      </c>
      <c r="F179" s="11">
        <v>6</v>
      </c>
      <c r="G179" s="11">
        <v>16</v>
      </c>
      <c r="H179" s="11"/>
      <c r="I179" s="12">
        <v>0</v>
      </c>
      <c r="K179" s="151"/>
    </row>
    <row r="180" spans="1:16" s="69" customFormat="1" ht="12.75" customHeight="1" x14ac:dyDescent="0.25">
      <c r="A180" s="148"/>
      <c r="B180" s="11" t="s">
        <v>75</v>
      </c>
      <c r="C180" s="11">
        <v>0</v>
      </c>
      <c r="D180" s="11">
        <v>0</v>
      </c>
      <c r="E180" s="11">
        <v>1</v>
      </c>
      <c r="F180" s="11">
        <v>7</v>
      </c>
      <c r="G180" s="11">
        <v>9</v>
      </c>
      <c r="H180" s="11"/>
      <c r="I180" s="12">
        <v>0</v>
      </c>
      <c r="K180" s="151"/>
    </row>
    <row r="181" spans="1:16" s="69" customFormat="1" ht="12.75" customHeight="1" x14ac:dyDescent="0.25">
      <c r="A181" s="148"/>
      <c r="B181" s="11" t="s">
        <v>77</v>
      </c>
      <c r="C181" s="11">
        <v>0</v>
      </c>
      <c r="D181" s="11">
        <v>0</v>
      </c>
      <c r="E181" s="11">
        <v>1</v>
      </c>
      <c r="F181" s="11">
        <v>6</v>
      </c>
      <c r="G181" s="11">
        <v>7</v>
      </c>
      <c r="H181" s="11"/>
      <c r="I181" s="12">
        <v>0</v>
      </c>
      <c r="K181" s="151"/>
    </row>
    <row r="182" spans="1:16" s="69" customFormat="1" ht="12.75" customHeight="1" x14ac:dyDescent="0.25">
      <c r="A182" s="148"/>
      <c r="B182" s="11" t="s">
        <v>79</v>
      </c>
      <c r="C182" s="11">
        <v>0</v>
      </c>
      <c r="D182" s="11">
        <v>0</v>
      </c>
      <c r="E182" s="11">
        <v>1</v>
      </c>
      <c r="F182" s="11">
        <v>6</v>
      </c>
      <c r="G182" s="11">
        <v>8</v>
      </c>
      <c r="H182" s="11"/>
      <c r="I182" s="12">
        <v>0</v>
      </c>
      <c r="K182" s="151"/>
    </row>
    <row r="183" spans="1:16" s="69" customFormat="1" ht="12.75" customHeight="1" thickBot="1" x14ac:dyDescent="0.3">
      <c r="A183" s="149"/>
      <c r="B183" s="17" t="s">
        <v>39</v>
      </c>
      <c r="C183" s="17">
        <f>SUM(C163:C182)</f>
        <v>2</v>
      </c>
      <c r="D183" s="17">
        <f>SUM(D163:D182)</f>
        <v>4</v>
      </c>
      <c r="E183" s="17">
        <f>SUM(E163:E182)</f>
        <v>14</v>
      </c>
      <c r="F183" s="17">
        <f>SUM(F163:F182)</f>
        <v>143</v>
      </c>
      <c r="G183" s="17">
        <f>SUM(G163:G182)</f>
        <v>200</v>
      </c>
      <c r="H183" s="17">
        <f>SUM(F183-G183)</f>
        <v>-57</v>
      </c>
      <c r="I183" s="26">
        <f>SUM(I163:I182)</f>
        <v>10</v>
      </c>
      <c r="J183" s="18">
        <f>I183</f>
        <v>10</v>
      </c>
      <c r="K183" s="152"/>
      <c r="M183" s="69">
        <f>SUM(F183:G183)</f>
        <v>343</v>
      </c>
      <c r="N183" s="69">
        <f>SUM(I183)</f>
        <v>10</v>
      </c>
    </row>
    <row r="184" spans="1:16" s="69" customFormat="1" ht="12.75" customHeight="1" thickBot="1" x14ac:dyDescent="0.3">
      <c r="A184" s="197"/>
      <c r="B184" s="197"/>
      <c r="C184" s="197"/>
      <c r="D184" s="197"/>
      <c r="E184" s="197"/>
      <c r="F184" s="197"/>
      <c r="G184" s="197"/>
      <c r="H184" s="197"/>
      <c r="I184" s="197"/>
    </row>
    <row r="185" spans="1:16" s="69" customFormat="1" ht="12.75" customHeight="1" x14ac:dyDescent="0.25">
      <c r="A185" s="155" t="s">
        <v>20</v>
      </c>
      <c r="B185" s="7" t="s">
        <v>13</v>
      </c>
      <c r="C185" s="7">
        <v>1</v>
      </c>
      <c r="D185" s="7">
        <v>0</v>
      </c>
      <c r="E185" s="7">
        <v>0</v>
      </c>
      <c r="F185" s="7">
        <v>8</v>
      </c>
      <c r="G185" s="7">
        <v>7</v>
      </c>
      <c r="H185" s="7"/>
      <c r="I185" s="8">
        <v>3</v>
      </c>
      <c r="K185" s="150">
        <f>RANK(J197,J:J,0)</f>
        <v>9</v>
      </c>
      <c r="O185" s="69">
        <f t="shared" si="15"/>
        <v>15</v>
      </c>
      <c r="P185" s="69">
        <f t="shared" si="16"/>
        <v>1</v>
      </c>
    </row>
    <row r="186" spans="1:16" s="69" customFormat="1" ht="12.75" customHeight="1" x14ac:dyDescent="0.25">
      <c r="A186" s="156"/>
      <c r="B186" s="9" t="s">
        <v>15</v>
      </c>
      <c r="C186" s="9">
        <v>0</v>
      </c>
      <c r="D186" s="9">
        <v>1</v>
      </c>
      <c r="E186" s="9">
        <v>0</v>
      </c>
      <c r="F186" s="9">
        <v>8</v>
      </c>
      <c r="G186" s="9">
        <v>8</v>
      </c>
      <c r="H186" s="9"/>
      <c r="I186" s="10">
        <v>1</v>
      </c>
      <c r="K186" s="151"/>
      <c r="O186" s="69">
        <f t="shared" si="15"/>
        <v>16</v>
      </c>
      <c r="P186" s="69">
        <f t="shared" si="16"/>
        <v>0</v>
      </c>
    </row>
    <row r="187" spans="1:16" s="69" customFormat="1" ht="12.75" customHeight="1" x14ac:dyDescent="0.25">
      <c r="A187" s="156"/>
      <c r="B187" s="11" t="s">
        <v>17</v>
      </c>
      <c r="C187" s="11">
        <v>0</v>
      </c>
      <c r="D187" s="11">
        <v>1</v>
      </c>
      <c r="E187" s="11">
        <v>0</v>
      </c>
      <c r="F187" s="11">
        <v>8</v>
      </c>
      <c r="G187" s="11">
        <v>8</v>
      </c>
      <c r="H187" s="11"/>
      <c r="I187" s="12">
        <v>1</v>
      </c>
      <c r="K187" s="151"/>
      <c r="O187" s="69">
        <f t="shared" si="15"/>
        <v>16</v>
      </c>
      <c r="P187" s="69">
        <f t="shared" si="16"/>
        <v>0</v>
      </c>
    </row>
    <row r="188" spans="1:16" s="69" customFormat="1" ht="12.75" customHeight="1" x14ac:dyDescent="0.25">
      <c r="A188" s="156"/>
      <c r="B188" s="11" t="s">
        <v>19</v>
      </c>
      <c r="C188" s="11">
        <v>1</v>
      </c>
      <c r="D188" s="11">
        <v>0</v>
      </c>
      <c r="E188" s="11">
        <v>0</v>
      </c>
      <c r="F188" s="11">
        <v>8</v>
      </c>
      <c r="G188" s="11">
        <v>5</v>
      </c>
      <c r="H188" s="11"/>
      <c r="I188" s="12">
        <v>3</v>
      </c>
      <c r="K188" s="151"/>
      <c r="O188" s="69">
        <f t="shared" si="15"/>
        <v>13</v>
      </c>
      <c r="P188" s="69">
        <f t="shared" si="16"/>
        <v>3</v>
      </c>
    </row>
    <row r="189" spans="1:16" s="69" customFormat="1" ht="12.75" customHeight="1" x14ac:dyDescent="0.25">
      <c r="A189" s="156"/>
      <c r="B189" s="11" t="s">
        <v>21</v>
      </c>
      <c r="C189" s="11">
        <v>0</v>
      </c>
      <c r="D189" s="11">
        <v>0</v>
      </c>
      <c r="E189" s="11">
        <v>1</v>
      </c>
      <c r="F189" s="11">
        <v>6</v>
      </c>
      <c r="G189" s="11">
        <v>7</v>
      </c>
      <c r="H189" s="11"/>
      <c r="I189" s="12">
        <v>0</v>
      </c>
      <c r="K189" s="151"/>
      <c r="O189" s="69">
        <f t="shared" si="15"/>
        <v>13</v>
      </c>
      <c r="P189" s="69">
        <f t="shared" si="16"/>
        <v>-1</v>
      </c>
    </row>
    <row r="190" spans="1:16" s="69" customFormat="1" ht="12.75" customHeight="1" x14ac:dyDescent="0.25">
      <c r="A190" s="156"/>
      <c r="B190" s="11" t="s">
        <v>23</v>
      </c>
      <c r="C190" s="11">
        <v>1</v>
      </c>
      <c r="D190" s="11">
        <v>0</v>
      </c>
      <c r="E190" s="11">
        <v>0</v>
      </c>
      <c r="F190" s="11">
        <v>9</v>
      </c>
      <c r="G190" s="11">
        <v>7</v>
      </c>
      <c r="H190" s="11"/>
      <c r="I190" s="12">
        <v>3</v>
      </c>
      <c r="K190" s="151"/>
      <c r="O190" s="69">
        <f t="shared" si="15"/>
        <v>16</v>
      </c>
      <c r="P190" s="69">
        <f t="shared" si="16"/>
        <v>2</v>
      </c>
    </row>
    <row r="191" spans="1:16" s="69" customFormat="1" ht="12.75" customHeight="1" x14ac:dyDescent="0.25">
      <c r="A191" s="156"/>
      <c r="B191" s="11" t="s">
        <v>24</v>
      </c>
      <c r="C191" s="11">
        <v>0</v>
      </c>
      <c r="D191" s="11">
        <v>0</v>
      </c>
      <c r="E191" s="11">
        <v>1</v>
      </c>
      <c r="F191" s="11">
        <v>5</v>
      </c>
      <c r="G191" s="11">
        <v>8</v>
      </c>
      <c r="H191" s="11"/>
      <c r="I191" s="12">
        <v>0</v>
      </c>
      <c r="K191" s="151"/>
      <c r="O191" s="69">
        <f t="shared" si="15"/>
        <v>13</v>
      </c>
      <c r="P191" s="69">
        <f t="shared" si="16"/>
        <v>-3</v>
      </c>
    </row>
    <row r="192" spans="1:16" s="69" customFormat="1" ht="12.75" customHeight="1" x14ac:dyDescent="0.25">
      <c r="A192" s="156"/>
      <c r="B192" s="11" t="s">
        <v>26</v>
      </c>
      <c r="C192" s="11">
        <v>0</v>
      </c>
      <c r="D192" s="11">
        <v>0</v>
      </c>
      <c r="E192" s="11">
        <v>1</v>
      </c>
      <c r="F192" s="11">
        <v>7</v>
      </c>
      <c r="G192" s="11">
        <v>8</v>
      </c>
      <c r="H192" s="11"/>
      <c r="I192" s="12">
        <v>0</v>
      </c>
      <c r="K192" s="151"/>
      <c r="O192" s="69">
        <f t="shared" si="15"/>
        <v>15</v>
      </c>
      <c r="P192" s="69">
        <f t="shared" si="16"/>
        <v>-1</v>
      </c>
    </row>
    <row r="193" spans="1:16" s="69" customFormat="1" ht="12.75" customHeight="1" x14ac:dyDescent="0.25">
      <c r="A193" s="156"/>
      <c r="B193" s="11" t="s">
        <v>28</v>
      </c>
      <c r="C193" s="11">
        <v>1</v>
      </c>
      <c r="D193" s="11">
        <v>0</v>
      </c>
      <c r="E193" s="11">
        <v>0</v>
      </c>
      <c r="F193" s="11">
        <v>9</v>
      </c>
      <c r="G193" s="11">
        <v>7</v>
      </c>
      <c r="H193" s="11"/>
      <c r="I193" s="12">
        <v>3</v>
      </c>
      <c r="K193" s="151"/>
      <c r="O193" s="69">
        <f t="shared" si="15"/>
        <v>16</v>
      </c>
      <c r="P193" s="69">
        <f t="shared" si="16"/>
        <v>2</v>
      </c>
    </row>
    <row r="194" spans="1:16" s="69" customFormat="1" ht="12.75" customHeight="1" x14ac:dyDescent="0.25">
      <c r="A194" s="156"/>
      <c r="B194" s="11" t="s">
        <v>30</v>
      </c>
      <c r="C194" s="11">
        <v>1</v>
      </c>
      <c r="D194" s="11">
        <v>0</v>
      </c>
      <c r="E194" s="11">
        <v>0</v>
      </c>
      <c r="F194" s="11">
        <v>12</v>
      </c>
      <c r="G194" s="11">
        <v>9</v>
      </c>
      <c r="H194" s="11"/>
      <c r="I194" s="12">
        <v>3</v>
      </c>
      <c r="K194" s="151"/>
      <c r="O194" s="69">
        <f t="shared" si="15"/>
        <v>21</v>
      </c>
      <c r="P194" s="69">
        <f t="shared" si="16"/>
        <v>3</v>
      </c>
    </row>
    <row r="195" spans="1:16" s="69" customFormat="1" ht="12.75" customHeight="1" x14ac:dyDescent="0.25">
      <c r="A195" s="156"/>
      <c r="B195" s="11" t="s">
        <v>32</v>
      </c>
      <c r="C195" s="11">
        <v>1</v>
      </c>
      <c r="D195" s="11">
        <v>0</v>
      </c>
      <c r="E195" s="11">
        <v>0</v>
      </c>
      <c r="F195" s="11">
        <v>8</v>
      </c>
      <c r="G195" s="11">
        <v>6</v>
      </c>
      <c r="H195" s="11"/>
      <c r="I195" s="12">
        <v>3</v>
      </c>
      <c r="K195" s="151"/>
      <c r="O195" s="69">
        <f t="shared" si="15"/>
        <v>14</v>
      </c>
      <c r="P195" s="69">
        <f t="shared" si="16"/>
        <v>2</v>
      </c>
    </row>
    <row r="196" spans="1:16" s="69" customFormat="1" ht="12.75" customHeight="1" x14ac:dyDescent="0.25">
      <c r="A196" s="156"/>
      <c r="B196" s="11" t="s">
        <v>34</v>
      </c>
      <c r="C196" s="11">
        <v>0</v>
      </c>
      <c r="D196" s="11">
        <v>1</v>
      </c>
      <c r="E196" s="11">
        <v>0</v>
      </c>
      <c r="F196" s="11">
        <v>7</v>
      </c>
      <c r="G196" s="11">
        <v>7</v>
      </c>
      <c r="H196" s="11"/>
      <c r="I196" s="12">
        <v>1</v>
      </c>
      <c r="K196" s="151"/>
      <c r="O196" s="69">
        <f t="shared" si="15"/>
        <v>14</v>
      </c>
      <c r="P196" s="69">
        <f t="shared" si="16"/>
        <v>0</v>
      </c>
    </row>
    <row r="197" spans="1:16" s="69" customFormat="1" ht="12.75" customHeight="1" thickBot="1" x14ac:dyDescent="0.3">
      <c r="A197" s="157"/>
      <c r="B197" s="17" t="s">
        <v>39</v>
      </c>
      <c r="C197" s="17">
        <f>SUM(C185:C196)</f>
        <v>6</v>
      </c>
      <c r="D197" s="17">
        <f>SUM(D185:D196)</f>
        <v>3</v>
      </c>
      <c r="E197" s="17">
        <f>SUM(E185:E196)</f>
        <v>3</v>
      </c>
      <c r="F197" s="17">
        <f>SUM(F185:F196)</f>
        <v>95</v>
      </c>
      <c r="G197" s="17">
        <f>SUM(G185:G196)</f>
        <v>87</v>
      </c>
      <c r="H197" s="17">
        <f>SUM(F197-G197)</f>
        <v>8</v>
      </c>
      <c r="I197" s="26">
        <f>SUM(I185:I196)</f>
        <v>21</v>
      </c>
      <c r="J197" s="18">
        <f>I197</f>
        <v>21</v>
      </c>
      <c r="K197" s="152"/>
      <c r="M197" s="69">
        <f>SUM(F197:G197)</f>
        <v>182</v>
      </c>
      <c r="N197" s="69">
        <f>SUM(I197)</f>
        <v>21</v>
      </c>
    </row>
    <row r="198" spans="1:16" s="69" customFormat="1" ht="12.75" customHeight="1" thickBot="1" x14ac:dyDescent="0.3">
      <c r="A198" s="197"/>
      <c r="B198" s="197"/>
      <c r="C198" s="197"/>
      <c r="D198" s="197"/>
      <c r="E198" s="197"/>
      <c r="F198" s="197"/>
      <c r="G198" s="197"/>
      <c r="H198" s="197"/>
      <c r="I198" s="197"/>
    </row>
    <row r="199" spans="1:16" s="69" customFormat="1" ht="12.75" customHeight="1" x14ac:dyDescent="0.25">
      <c r="A199" s="147" t="s">
        <v>14</v>
      </c>
      <c r="B199" s="7" t="s">
        <v>13</v>
      </c>
      <c r="C199" s="7">
        <v>0</v>
      </c>
      <c r="D199" s="7">
        <v>0</v>
      </c>
      <c r="E199" s="7">
        <v>1</v>
      </c>
      <c r="F199" s="7">
        <v>3</v>
      </c>
      <c r="G199" s="7">
        <v>6</v>
      </c>
      <c r="H199" s="7"/>
      <c r="I199" s="8">
        <v>0</v>
      </c>
      <c r="K199" s="150">
        <f>RANK(J219,J:J,0)</f>
        <v>3</v>
      </c>
      <c r="O199" s="69">
        <f t="shared" si="15"/>
        <v>9</v>
      </c>
      <c r="P199" s="69">
        <f t="shared" si="16"/>
        <v>-3</v>
      </c>
    </row>
    <row r="200" spans="1:16" s="69" customFormat="1" ht="12.75" customHeight="1" x14ac:dyDescent="0.25">
      <c r="A200" s="148"/>
      <c r="B200" s="9" t="s">
        <v>15</v>
      </c>
      <c r="C200" s="9">
        <v>0</v>
      </c>
      <c r="D200" s="9">
        <v>0</v>
      </c>
      <c r="E200" s="9">
        <v>1</v>
      </c>
      <c r="F200" s="9">
        <v>6</v>
      </c>
      <c r="G200" s="9">
        <v>7</v>
      </c>
      <c r="H200" s="9"/>
      <c r="I200" s="10">
        <v>0</v>
      </c>
      <c r="K200" s="151"/>
      <c r="O200" s="69">
        <f t="shared" si="15"/>
        <v>13</v>
      </c>
      <c r="P200" s="69">
        <f t="shared" si="16"/>
        <v>-1</v>
      </c>
    </row>
    <row r="201" spans="1:16" s="69" customFormat="1" ht="12.75" customHeight="1" x14ac:dyDescent="0.25">
      <c r="A201" s="148"/>
      <c r="B201" s="11" t="s">
        <v>17</v>
      </c>
      <c r="C201" s="11">
        <v>1</v>
      </c>
      <c r="D201" s="11">
        <v>0</v>
      </c>
      <c r="E201" s="11">
        <v>0</v>
      </c>
      <c r="F201" s="11">
        <v>8</v>
      </c>
      <c r="G201" s="11">
        <v>6</v>
      </c>
      <c r="H201" s="11"/>
      <c r="I201" s="12">
        <v>3</v>
      </c>
      <c r="K201" s="151"/>
      <c r="O201" s="69">
        <f t="shared" si="15"/>
        <v>14</v>
      </c>
      <c r="P201" s="69">
        <f t="shared" si="16"/>
        <v>2</v>
      </c>
    </row>
    <row r="202" spans="1:16" s="69" customFormat="1" ht="12.75" customHeight="1" x14ac:dyDescent="0.25">
      <c r="A202" s="148"/>
      <c r="B202" s="11" t="s">
        <v>19</v>
      </c>
      <c r="C202" s="11">
        <v>1</v>
      </c>
      <c r="D202" s="11">
        <v>0</v>
      </c>
      <c r="E202" s="11">
        <v>0</v>
      </c>
      <c r="F202" s="11">
        <v>7</v>
      </c>
      <c r="G202" s="11">
        <v>6</v>
      </c>
      <c r="H202" s="11"/>
      <c r="I202" s="12">
        <v>3</v>
      </c>
      <c r="K202" s="151"/>
      <c r="O202" s="69">
        <f t="shared" si="15"/>
        <v>13</v>
      </c>
      <c r="P202" s="69">
        <f t="shared" si="16"/>
        <v>1</v>
      </c>
    </row>
    <row r="203" spans="1:16" s="69" customFormat="1" ht="12.75" customHeight="1" x14ac:dyDescent="0.25">
      <c r="A203" s="148"/>
      <c r="B203" s="11" t="s">
        <v>21</v>
      </c>
      <c r="C203" s="11">
        <v>0</v>
      </c>
      <c r="D203" s="11">
        <v>0</v>
      </c>
      <c r="E203" s="11">
        <v>1</v>
      </c>
      <c r="F203" s="11">
        <v>8</v>
      </c>
      <c r="G203" s="11">
        <v>9</v>
      </c>
      <c r="H203" s="11"/>
      <c r="I203" s="12">
        <v>0</v>
      </c>
      <c r="K203" s="151"/>
      <c r="O203" s="69">
        <f t="shared" si="15"/>
        <v>17</v>
      </c>
      <c r="P203" s="69">
        <f t="shared" si="16"/>
        <v>-1</v>
      </c>
    </row>
    <row r="204" spans="1:16" s="69" customFormat="1" ht="12.75" customHeight="1" x14ac:dyDescent="0.25">
      <c r="A204" s="148"/>
      <c r="B204" s="11" t="s">
        <v>23</v>
      </c>
      <c r="C204" s="11">
        <v>1</v>
      </c>
      <c r="D204" s="11">
        <v>0</v>
      </c>
      <c r="E204" s="11">
        <v>0</v>
      </c>
      <c r="F204" s="11">
        <v>9</v>
      </c>
      <c r="G204" s="11">
        <v>8</v>
      </c>
      <c r="H204" s="11"/>
      <c r="I204" s="12">
        <v>3</v>
      </c>
      <c r="K204" s="151"/>
      <c r="O204" s="69">
        <f t="shared" si="15"/>
        <v>17</v>
      </c>
      <c r="P204" s="69">
        <f t="shared" si="16"/>
        <v>1</v>
      </c>
    </row>
    <row r="205" spans="1:16" s="69" customFormat="1" ht="12.75" customHeight="1" x14ac:dyDescent="0.25">
      <c r="A205" s="148"/>
      <c r="B205" s="11" t="s">
        <v>24</v>
      </c>
      <c r="C205" s="11">
        <v>1</v>
      </c>
      <c r="D205" s="11">
        <v>0</v>
      </c>
      <c r="E205" s="11">
        <v>0</v>
      </c>
      <c r="F205" s="11">
        <v>8</v>
      </c>
      <c r="G205" s="11">
        <v>6</v>
      </c>
      <c r="H205" s="11"/>
      <c r="I205" s="12">
        <v>3</v>
      </c>
      <c r="K205" s="151"/>
      <c r="O205" s="69">
        <f t="shared" si="15"/>
        <v>14</v>
      </c>
      <c r="P205" s="69">
        <f t="shared" si="16"/>
        <v>2</v>
      </c>
    </row>
    <row r="206" spans="1:16" s="69" customFormat="1" ht="12.75" customHeight="1" x14ac:dyDescent="0.25">
      <c r="A206" s="148"/>
      <c r="B206" s="11" t="s">
        <v>26</v>
      </c>
      <c r="C206" s="11">
        <v>0</v>
      </c>
      <c r="D206" s="11">
        <v>0</v>
      </c>
      <c r="E206" s="11">
        <v>1</v>
      </c>
      <c r="F206" s="11">
        <v>7</v>
      </c>
      <c r="G206" s="11">
        <v>8</v>
      </c>
      <c r="H206" s="11"/>
      <c r="I206" s="12">
        <v>0</v>
      </c>
      <c r="K206" s="151"/>
      <c r="O206" s="69">
        <f t="shared" si="15"/>
        <v>15</v>
      </c>
      <c r="P206" s="69">
        <f t="shared" si="16"/>
        <v>-1</v>
      </c>
    </row>
    <row r="207" spans="1:16" s="69" customFormat="1" ht="12.75" customHeight="1" x14ac:dyDescent="0.25">
      <c r="A207" s="148"/>
      <c r="B207" s="11" t="s">
        <v>28</v>
      </c>
      <c r="C207" s="11">
        <v>0</v>
      </c>
      <c r="D207" s="11">
        <v>1</v>
      </c>
      <c r="E207" s="11">
        <v>0</v>
      </c>
      <c r="F207" s="11">
        <v>12</v>
      </c>
      <c r="G207" s="11">
        <v>12</v>
      </c>
      <c r="H207" s="11"/>
      <c r="I207" s="12">
        <v>1</v>
      </c>
      <c r="K207" s="151"/>
      <c r="O207" s="69">
        <f t="shared" si="15"/>
        <v>24</v>
      </c>
      <c r="P207" s="69">
        <f t="shared" si="16"/>
        <v>0</v>
      </c>
    </row>
    <row r="208" spans="1:16" s="69" customFormat="1" ht="12.75" customHeight="1" x14ac:dyDescent="0.25">
      <c r="A208" s="148"/>
      <c r="B208" s="11" t="s">
        <v>30</v>
      </c>
      <c r="C208" s="11">
        <v>1</v>
      </c>
      <c r="D208" s="11">
        <v>0</v>
      </c>
      <c r="E208" s="11">
        <v>0</v>
      </c>
      <c r="F208" s="11">
        <v>9</v>
      </c>
      <c r="G208" s="11">
        <v>5</v>
      </c>
      <c r="H208" s="11"/>
      <c r="I208" s="12">
        <v>3</v>
      </c>
      <c r="K208" s="151"/>
      <c r="O208" s="69">
        <f t="shared" si="15"/>
        <v>14</v>
      </c>
      <c r="P208" s="69">
        <f t="shared" si="16"/>
        <v>4</v>
      </c>
    </row>
    <row r="209" spans="1:16" s="69" customFormat="1" ht="12.75" customHeight="1" x14ac:dyDescent="0.25">
      <c r="A209" s="148"/>
      <c r="B209" s="11" t="s">
        <v>32</v>
      </c>
      <c r="C209" s="11">
        <v>0</v>
      </c>
      <c r="D209" s="11">
        <v>0</v>
      </c>
      <c r="E209" s="11">
        <v>1</v>
      </c>
      <c r="F209" s="11">
        <v>6</v>
      </c>
      <c r="G209" s="11">
        <v>7</v>
      </c>
      <c r="H209" s="11"/>
      <c r="I209" s="12">
        <v>0</v>
      </c>
      <c r="K209" s="151"/>
      <c r="O209" s="69">
        <f t="shared" si="15"/>
        <v>13</v>
      </c>
      <c r="P209" s="69">
        <f t="shared" si="16"/>
        <v>-1</v>
      </c>
    </row>
    <row r="210" spans="1:16" s="69" customFormat="1" ht="12.75" customHeight="1" x14ac:dyDescent="0.25">
      <c r="A210" s="148"/>
      <c r="B210" s="11" t="s">
        <v>34</v>
      </c>
      <c r="C210" s="11">
        <v>1</v>
      </c>
      <c r="D210" s="11">
        <v>0</v>
      </c>
      <c r="E210" s="11">
        <v>0</v>
      </c>
      <c r="F210" s="11">
        <v>12</v>
      </c>
      <c r="G210" s="11">
        <v>6</v>
      </c>
      <c r="H210" s="11"/>
      <c r="I210" s="12">
        <v>3</v>
      </c>
      <c r="K210" s="151"/>
      <c r="O210" s="69">
        <f t="shared" si="15"/>
        <v>18</v>
      </c>
      <c r="P210" s="69">
        <f t="shared" si="16"/>
        <v>6</v>
      </c>
    </row>
    <row r="211" spans="1:16" s="69" customFormat="1" ht="12.75" customHeight="1" x14ac:dyDescent="0.25">
      <c r="A211" s="148"/>
      <c r="B211" s="11" t="s">
        <v>36</v>
      </c>
      <c r="C211" s="11">
        <v>0</v>
      </c>
      <c r="D211" s="11">
        <v>0</v>
      </c>
      <c r="E211" s="11">
        <v>1</v>
      </c>
      <c r="F211" s="11">
        <v>7</v>
      </c>
      <c r="G211" s="11">
        <v>8</v>
      </c>
      <c r="H211" s="11"/>
      <c r="I211" s="12">
        <v>0</v>
      </c>
      <c r="K211" s="151"/>
      <c r="O211" s="69">
        <f t="shared" si="15"/>
        <v>15</v>
      </c>
      <c r="P211" s="69">
        <f t="shared" si="16"/>
        <v>-1</v>
      </c>
    </row>
    <row r="212" spans="1:16" s="69" customFormat="1" ht="12.75" customHeight="1" x14ac:dyDescent="0.25">
      <c r="A212" s="148"/>
      <c r="B212" s="11" t="s">
        <v>38</v>
      </c>
      <c r="C212" s="11">
        <v>0</v>
      </c>
      <c r="D212" s="11">
        <v>1</v>
      </c>
      <c r="E212" s="11">
        <v>0</v>
      </c>
      <c r="F212" s="11">
        <v>7</v>
      </c>
      <c r="G212" s="11">
        <v>7</v>
      </c>
      <c r="H212" s="11"/>
      <c r="I212" s="12">
        <v>1</v>
      </c>
      <c r="K212" s="151"/>
      <c r="O212" s="69">
        <f t="shared" si="15"/>
        <v>14</v>
      </c>
      <c r="P212" s="69">
        <f t="shared" si="16"/>
        <v>0</v>
      </c>
    </row>
    <row r="213" spans="1:16" s="69" customFormat="1" ht="12.75" customHeight="1" x14ac:dyDescent="0.25">
      <c r="A213" s="148"/>
      <c r="B213" s="11" t="s">
        <v>40</v>
      </c>
      <c r="C213" s="11">
        <v>1</v>
      </c>
      <c r="D213" s="11">
        <v>0</v>
      </c>
      <c r="E213" s="11">
        <v>0</v>
      </c>
      <c r="F213" s="11">
        <v>12</v>
      </c>
      <c r="G213" s="11">
        <v>6</v>
      </c>
      <c r="H213" s="11"/>
      <c r="I213" s="12">
        <v>3</v>
      </c>
      <c r="K213" s="151"/>
      <c r="O213" s="69">
        <f t="shared" si="15"/>
        <v>18</v>
      </c>
      <c r="P213" s="69">
        <f t="shared" si="16"/>
        <v>6</v>
      </c>
    </row>
    <row r="214" spans="1:16" s="69" customFormat="1" ht="12.75" customHeight="1" x14ac:dyDescent="0.25">
      <c r="A214" s="148"/>
      <c r="B214" s="11" t="s">
        <v>71</v>
      </c>
      <c r="C214" s="11">
        <v>1</v>
      </c>
      <c r="D214" s="11">
        <v>0</v>
      </c>
      <c r="E214" s="11">
        <v>0</v>
      </c>
      <c r="F214" s="11">
        <v>7</v>
      </c>
      <c r="G214" s="11">
        <v>6</v>
      </c>
      <c r="H214" s="11"/>
      <c r="I214" s="12">
        <v>3</v>
      </c>
      <c r="K214" s="151"/>
      <c r="O214" s="69">
        <f t="shared" si="15"/>
        <v>13</v>
      </c>
      <c r="P214" s="69">
        <f t="shared" si="16"/>
        <v>1</v>
      </c>
    </row>
    <row r="215" spans="1:16" s="69" customFormat="1" ht="12.75" customHeight="1" x14ac:dyDescent="0.25">
      <c r="A215" s="148"/>
      <c r="B215" s="11" t="s">
        <v>74</v>
      </c>
      <c r="C215" s="11">
        <v>1</v>
      </c>
      <c r="D215" s="11">
        <v>0</v>
      </c>
      <c r="E215" s="11">
        <v>0</v>
      </c>
      <c r="F215" s="11">
        <v>6</v>
      </c>
      <c r="G215" s="11">
        <v>5</v>
      </c>
      <c r="H215" s="11"/>
      <c r="I215" s="12">
        <v>3</v>
      </c>
      <c r="K215" s="151"/>
      <c r="O215" s="69">
        <f t="shared" si="15"/>
        <v>11</v>
      </c>
      <c r="P215" s="69">
        <f t="shared" si="16"/>
        <v>1</v>
      </c>
    </row>
    <row r="216" spans="1:16" s="69" customFormat="1" ht="12.75" customHeight="1" x14ac:dyDescent="0.25">
      <c r="A216" s="148"/>
      <c r="B216" s="11" t="s">
        <v>75</v>
      </c>
      <c r="C216" s="11">
        <v>1</v>
      </c>
      <c r="D216" s="11">
        <v>0</v>
      </c>
      <c r="E216" s="11">
        <v>0</v>
      </c>
      <c r="F216" s="11">
        <v>8</v>
      </c>
      <c r="G216" s="11">
        <v>6</v>
      </c>
      <c r="H216" s="11"/>
      <c r="I216" s="12">
        <v>3</v>
      </c>
      <c r="K216" s="151"/>
      <c r="O216" s="69">
        <f t="shared" si="15"/>
        <v>14</v>
      </c>
      <c r="P216" s="69">
        <f t="shared" si="16"/>
        <v>2</v>
      </c>
    </row>
    <row r="217" spans="1:16" s="69" customFormat="1" ht="12.75" customHeight="1" x14ac:dyDescent="0.25">
      <c r="A217" s="148"/>
      <c r="B217" s="11" t="s">
        <v>77</v>
      </c>
      <c r="C217" s="11">
        <v>0</v>
      </c>
      <c r="D217" s="11">
        <v>1</v>
      </c>
      <c r="E217" s="11">
        <v>0</v>
      </c>
      <c r="F217" s="11">
        <v>7</v>
      </c>
      <c r="G217" s="11">
        <v>7</v>
      </c>
      <c r="H217" s="11"/>
      <c r="I217" s="12">
        <v>1</v>
      </c>
      <c r="K217" s="151"/>
      <c r="O217" s="69">
        <f t="shared" si="15"/>
        <v>14</v>
      </c>
      <c r="P217" s="69">
        <f t="shared" si="16"/>
        <v>0</v>
      </c>
    </row>
    <row r="218" spans="1:16" s="69" customFormat="1" ht="12.75" customHeight="1" x14ac:dyDescent="0.25">
      <c r="A218" s="148"/>
      <c r="B218" s="11" t="s">
        <v>79</v>
      </c>
      <c r="C218" s="11">
        <v>1</v>
      </c>
      <c r="D218" s="11">
        <v>0</v>
      </c>
      <c r="E218" s="11">
        <v>0</v>
      </c>
      <c r="F218" s="11">
        <v>7</v>
      </c>
      <c r="G218" s="11">
        <v>5</v>
      </c>
      <c r="H218" s="11"/>
      <c r="I218" s="12">
        <v>3</v>
      </c>
      <c r="K218" s="151"/>
      <c r="O218" s="69">
        <f t="shared" si="15"/>
        <v>12</v>
      </c>
      <c r="P218" s="69">
        <f t="shared" si="16"/>
        <v>2</v>
      </c>
    </row>
    <row r="219" spans="1:16" s="69" customFormat="1" ht="12.75" customHeight="1" thickBot="1" x14ac:dyDescent="0.3">
      <c r="A219" s="149"/>
      <c r="B219" s="17" t="s">
        <v>39</v>
      </c>
      <c r="C219" s="17">
        <f>SUM(C199:C218)</f>
        <v>11</v>
      </c>
      <c r="D219" s="17">
        <f>SUM(D199:D218)</f>
        <v>3</v>
      </c>
      <c r="E219" s="17">
        <f>SUM(E199:E218)</f>
        <v>6</v>
      </c>
      <c r="F219" s="17">
        <f>SUM(F199:F218)</f>
        <v>156</v>
      </c>
      <c r="G219" s="17">
        <f>SUM(G199:G218)</f>
        <v>136</v>
      </c>
      <c r="H219" s="17">
        <f>SUM(F219-G219)</f>
        <v>20</v>
      </c>
      <c r="I219" s="26">
        <f>SUM(I199:I218)</f>
        <v>36</v>
      </c>
      <c r="J219" s="18">
        <f>I219</f>
        <v>36</v>
      </c>
      <c r="K219" s="152"/>
      <c r="M219" s="69">
        <f>SUM(F219:G219)</f>
        <v>292</v>
      </c>
      <c r="N219" s="69">
        <f>SUM(I219)</f>
        <v>36</v>
      </c>
    </row>
    <row r="220" spans="1:16" s="69" customFormat="1" ht="12.75" customHeight="1" thickBot="1" x14ac:dyDescent="0.3">
      <c r="A220" s="197"/>
      <c r="B220" s="197"/>
      <c r="C220" s="197"/>
      <c r="D220" s="197"/>
      <c r="E220" s="197"/>
      <c r="F220" s="197"/>
      <c r="G220" s="197"/>
      <c r="H220" s="197"/>
      <c r="I220" s="197"/>
    </row>
    <row r="221" spans="1:16" s="69" customFormat="1" ht="12.75" customHeight="1" x14ac:dyDescent="0.25">
      <c r="A221" s="147" t="s">
        <v>25</v>
      </c>
      <c r="B221" s="7" t="s">
        <v>13</v>
      </c>
      <c r="C221" s="7">
        <v>1</v>
      </c>
      <c r="D221" s="7">
        <v>0</v>
      </c>
      <c r="E221" s="7">
        <v>0</v>
      </c>
      <c r="F221" s="7">
        <v>6</v>
      </c>
      <c r="G221" s="7">
        <v>4</v>
      </c>
      <c r="H221" s="7"/>
      <c r="I221" s="8">
        <v>3</v>
      </c>
      <c r="K221" s="150">
        <f>RANK(J241,J:J,0)</f>
        <v>2</v>
      </c>
      <c r="O221" s="69">
        <f t="shared" si="15"/>
        <v>10</v>
      </c>
      <c r="P221" s="69">
        <f t="shared" si="16"/>
        <v>2</v>
      </c>
    </row>
    <row r="222" spans="1:16" s="69" customFormat="1" ht="12.75" customHeight="1" x14ac:dyDescent="0.25">
      <c r="A222" s="148"/>
      <c r="B222" s="9" t="s">
        <v>15</v>
      </c>
      <c r="C222" s="9">
        <v>1</v>
      </c>
      <c r="D222" s="9">
        <v>0</v>
      </c>
      <c r="E222" s="9">
        <v>0</v>
      </c>
      <c r="F222" s="9">
        <v>7</v>
      </c>
      <c r="G222" s="9">
        <v>6</v>
      </c>
      <c r="H222" s="9"/>
      <c r="I222" s="10">
        <v>3</v>
      </c>
      <c r="K222" s="151"/>
      <c r="O222" s="69">
        <f t="shared" si="15"/>
        <v>13</v>
      </c>
      <c r="P222" s="69">
        <f t="shared" si="16"/>
        <v>1</v>
      </c>
    </row>
    <row r="223" spans="1:16" s="69" customFormat="1" ht="12.75" customHeight="1" x14ac:dyDescent="0.25">
      <c r="A223" s="148"/>
      <c r="B223" s="11" t="s">
        <v>17</v>
      </c>
      <c r="C223" s="11">
        <v>0</v>
      </c>
      <c r="D223" s="11">
        <v>0</v>
      </c>
      <c r="E223" s="11">
        <v>1</v>
      </c>
      <c r="F223" s="11">
        <v>7</v>
      </c>
      <c r="G223" s="11">
        <v>9</v>
      </c>
      <c r="H223" s="11"/>
      <c r="I223" s="12">
        <v>0</v>
      </c>
      <c r="K223" s="151"/>
      <c r="O223" s="69">
        <f t="shared" si="15"/>
        <v>16</v>
      </c>
      <c r="P223" s="69">
        <f t="shared" si="16"/>
        <v>-2</v>
      </c>
    </row>
    <row r="224" spans="1:16" s="69" customFormat="1" ht="12.75" customHeight="1" x14ac:dyDescent="0.25">
      <c r="A224" s="148"/>
      <c r="B224" s="11" t="s">
        <v>19</v>
      </c>
      <c r="C224" s="11">
        <v>0</v>
      </c>
      <c r="D224" s="11">
        <v>1</v>
      </c>
      <c r="E224" s="11">
        <v>0</v>
      </c>
      <c r="F224" s="11">
        <v>7</v>
      </c>
      <c r="G224" s="11">
        <v>7</v>
      </c>
      <c r="H224" s="11"/>
      <c r="I224" s="12">
        <v>1</v>
      </c>
      <c r="K224" s="151"/>
      <c r="O224" s="69">
        <f t="shared" si="15"/>
        <v>14</v>
      </c>
      <c r="P224" s="69">
        <f t="shared" si="16"/>
        <v>0</v>
      </c>
    </row>
    <row r="225" spans="1:16" s="69" customFormat="1" ht="12.75" customHeight="1" x14ac:dyDescent="0.25">
      <c r="A225" s="148"/>
      <c r="B225" s="11" t="s">
        <v>21</v>
      </c>
      <c r="C225" s="11">
        <v>0</v>
      </c>
      <c r="D225" s="11">
        <v>0</v>
      </c>
      <c r="E225" s="11">
        <v>1</v>
      </c>
      <c r="F225" s="11">
        <v>5</v>
      </c>
      <c r="G225" s="11">
        <v>9</v>
      </c>
      <c r="H225" s="11"/>
      <c r="I225" s="12">
        <v>0</v>
      </c>
      <c r="K225" s="151"/>
      <c r="O225" s="69">
        <f t="shared" si="15"/>
        <v>14</v>
      </c>
      <c r="P225" s="69">
        <f t="shared" si="16"/>
        <v>-4</v>
      </c>
    </row>
    <row r="226" spans="1:16" s="69" customFormat="1" ht="12.75" customHeight="1" x14ac:dyDescent="0.25">
      <c r="A226" s="148"/>
      <c r="B226" s="11" t="s">
        <v>23</v>
      </c>
      <c r="C226" s="11">
        <v>1</v>
      </c>
      <c r="D226" s="11">
        <v>0</v>
      </c>
      <c r="E226" s="11">
        <v>0</v>
      </c>
      <c r="F226" s="11">
        <v>9</v>
      </c>
      <c r="G226" s="11">
        <v>7</v>
      </c>
      <c r="H226" s="11"/>
      <c r="I226" s="12">
        <v>3</v>
      </c>
      <c r="K226" s="151"/>
      <c r="O226" s="69">
        <f t="shared" si="15"/>
        <v>16</v>
      </c>
      <c r="P226" s="69">
        <f t="shared" si="16"/>
        <v>2</v>
      </c>
    </row>
    <row r="227" spans="1:16" s="69" customFormat="1" ht="12.75" customHeight="1" x14ac:dyDescent="0.25">
      <c r="A227" s="148"/>
      <c r="B227" s="11" t="s">
        <v>24</v>
      </c>
      <c r="C227" s="11">
        <v>1</v>
      </c>
      <c r="D227" s="11">
        <v>0</v>
      </c>
      <c r="E227" s="11">
        <v>0</v>
      </c>
      <c r="F227" s="11">
        <v>8</v>
      </c>
      <c r="G227" s="11">
        <v>7</v>
      </c>
      <c r="H227" s="11"/>
      <c r="I227" s="12">
        <v>3</v>
      </c>
      <c r="K227" s="151"/>
      <c r="O227" s="69">
        <f t="shared" si="15"/>
        <v>15</v>
      </c>
      <c r="P227" s="69">
        <f t="shared" si="16"/>
        <v>1</v>
      </c>
    </row>
    <row r="228" spans="1:16" s="69" customFormat="1" ht="12.75" customHeight="1" x14ac:dyDescent="0.25">
      <c r="A228" s="148"/>
      <c r="B228" s="11" t="s">
        <v>26</v>
      </c>
      <c r="C228" s="11">
        <v>0</v>
      </c>
      <c r="D228" s="11">
        <v>0</v>
      </c>
      <c r="E228" s="11">
        <v>1</v>
      </c>
      <c r="F228" s="11">
        <v>6</v>
      </c>
      <c r="G228" s="11">
        <v>8</v>
      </c>
      <c r="H228" s="11"/>
      <c r="I228" s="12">
        <v>0</v>
      </c>
      <c r="K228" s="151"/>
      <c r="O228" s="69">
        <f t="shared" si="15"/>
        <v>14</v>
      </c>
      <c r="P228" s="69">
        <f t="shared" si="16"/>
        <v>-2</v>
      </c>
    </row>
    <row r="229" spans="1:16" s="69" customFormat="1" ht="12.75" customHeight="1" x14ac:dyDescent="0.25">
      <c r="A229" s="148"/>
      <c r="B229" s="11" t="s">
        <v>28</v>
      </c>
      <c r="C229" s="11">
        <v>1</v>
      </c>
      <c r="D229" s="11">
        <v>0</v>
      </c>
      <c r="E229" s="11">
        <v>0</v>
      </c>
      <c r="F229" s="11">
        <v>13</v>
      </c>
      <c r="G229" s="11">
        <v>9</v>
      </c>
      <c r="H229" s="11"/>
      <c r="I229" s="12">
        <v>3</v>
      </c>
      <c r="K229" s="151"/>
      <c r="O229" s="69">
        <f t="shared" si="15"/>
        <v>22</v>
      </c>
      <c r="P229" s="69">
        <f t="shared" si="16"/>
        <v>4</v>
      </c>
    </row>
    <row r="230" spans="1:16" s="69" customFormat="1" ht="12.75" customHeight="1" x14ac:dyDescent="0.25">
      <c r="A230" s="148"/>
      <c r="B230" s="11" t="s">
        <v>30</v>
      </c>
      <c r="C230" s="11">
        <v>0</v>
      </c>
      <c r="D230" s="11">
        <v>0</v>
      </c>
      <c r="E230" s="11">
        <v>1</v>
      </c>
      <c r="F230" s="11">
        <v>6</v>
      </c>
      <c r="G230" s="11">
        <v>7</v>
      </c>
      <c r="H230" s="11"/>
      <c r="I230" s="12">
        <v>0</v>
      </c>
      <c r="K230" s="151"/>
      <c r="O230" s="69">
        <f t="shared" si="15"/>
        <v>13</v>
      </c>
      <c r="P230" s="69">
        <f t="shared" si="16"/>
        <v>-1</v>
      </c>
    </row>
    <row r="231" spans="1:16" s="69" customFormat="1" ht="12.75" customHeight="1" x14ac:dyDescent="0.25">
      <c r="A231" s="148"/>
      <c r="B231" s="11" t="s">
        <v>32</v>
      </c>
      <c r="C231" s="11">
        <v>1</v>
      </c>
      <c r="D231" s="11">
        <v>0</v>
      </c>
      <c r="E231" s="11">
        <v>0</v>
      </c>
      <c r="F231" s="11">
        <v>8</v>
      </c>
      <c r="G231" s="11">
        <v>5</v>
      </c>
      <c r="H231" s="11"/>
      <c r="I231" s="12">
        <v>3</v>
      </c>
      <c r="K231" s="151"/>
      <c r="O231" s="69">
        <f t="shared" si="15"/>
        <v>13</v>
      </c>
      <c r="P231" s="69">
        <f t="shared" si="16"/>
        <v>3</v>
      </c>
    </row>
    <row r="232" spans="1:16" s="69" customFormat="1" ht="12.75" customHeight="1" x14ac:dyDescent="0.25">
      <c r="A232" s="148"/>
      <c r="B232" s="11" t="s">
        <v>34</v>
      </c>
      <c r="C232" s="11">
        <v>1</v>
      </c>
      <c r="D232" s="11">
        <v>0</v>
      </c>
      <c r="E232" s="11">
        <v>0</v>
      </c>
      <c r="F232" s="11">
        <v>6</v>
      </c>
      <c r="G232" s="11">
        <v>5</v>
      </c>
      <c r="H232" s="11"/>
      <c r="I232" s="12">
        <v>3</v>
      </c>
      <c r="K232" s="151"/>
      <c r="O232" s="69">
        <f t="shared" si="15"/>
        <v>11</v>
      </c>
      <c r="P232" s="69">
        <f t="shared" si="16"/>
        <v>1</v>
      </c>
    </row>
    <row r="233" spans="1:16" s="69" customFormat="1" ht="12.75" customHeight="1" x14ac:dyDescent="0.25">
      <c r="A233" s="148"/>
      <c r="B233" s="11" t="s">
        <v>36</v>
      </c>
      <c r="C233" s="11">
        <v>1</v>
      </c>
      <c r="D233" s="11">
        <v>0</v>
      </c>
      <c r="E233" s="11">
        <v>0</v>
      </c>
      <c r="F233" s="11">
        <v>12</v>
      </c>
      <c r="G233" s="11">
        <v>6</v>
      </c>
      <c r="H233" s="11"/>
      <c r="I233" s="12">
        <v>3</v>
      </c>
      <c r="K233" s="151"/>
      <c r="O233" s="69">
        <f t="shared" si="15"/>
        <v>18</v>
      </c>
      <c r="P233" s="69">
        <f t="shared" si="16"/>
        <v>6</v>
      </c>
    </row>
    <row r="234" spans="1:16" s="69" customFormat="1" ht="12.75" customHeight="1" x14ac:dyDescent="0.25">
      <c r="A234" s="148"/>
      <c r="B234" s="11" t="s">
        <v>38</v>
      </c>
      <c r="C234" s="11">
        <v>0</v>
      </c>
      <c r="D234" s="11">
        <v>0</v>
      </c>
      <c r="E234" s="11">
        <v>1</v>
      </c>
      <c r="F234" s="11">
        <v>5</v>
      </c>
      <c r="G234" s="11">
        <v>8</v>
      </c>
      <c r="H234" s="11"/>
      <c r="I234" s="12">
        <v>0</v>
      </c>
      <c r="K234" s="151"/>
      <c r="O234" s="69">
        <f t="shared" si="15"/>
        <v>13</v>
      </c>
      <c r="P234" s="69">
        <f t="shared" si="16"/>
        <v>-3</v>
      </c>
    </row>
    <row r="235" spans="1:16" s="69" customFormat="1" ht="12.75" customHeight="1" x14ac:dyDescent="0.25">
      <c r="A235" s="148"/>
      <c r="B235" s="11" t="s">
        <v>40</v>
      </c>
      <c r="C235" s="11">
        <v>1</v>
      </c>
      <c r="D235" s="11">
        <v>0</v>
      </c>
      <c r="E235" s="11">
        <v>0</v>
      </c>
      <c r="F235" s="11">
        <v>9</v>
      </c>
      <c r="G235" s="11">
        <v>7</v>
      </c>
      <c r="H235" s="11"/>
      <c r="I235" s="12">
        <v>3</v>
      </c>
      <c r="K235" s="151"/>
      <c r="O235" s="69">
        <f t="shared" si="15"/>
        <v>16</v>
      </c>
      <c r="P235" s="69">
        <f t="shared" si="16"/>
        <v>2</v>
      </c>
    </row>
    <row r="236" spans="1:16" s="69" customFormat="1" ht="12.75" customHeight="1" x14ac:dyDescent="0.25">
      <c r="A236" s="148"/>
      <c r="B236" s="11" t="s">
        <v>71</v>
      </c>
      <c r="C236" s="11">
        <v>1</v>
      </c>
      <c r="D236" s="11">
        <v>0</v>
      </c>
      <c r="E236" s="11">
        <v>0</v>
      </c>
      <c r="F236" s="11">
        <v>6</v>
      </c>
      <c r="G236" s="11">
        <v>0</v>
      </c>
      <c r="H236" s="11"/>
      <c r="I236" s="12">
        <v>3</v>
      </c>
      <c r="K236" s="151"/>
      <c r="O236" s="69">
        <f t="shared" si="15"/>
        <v>6</v>
      </c>
      <c r="P236" s="69">
        <f t="shared" si="16"/>
        <v>6</v>
      </c>
    </row>
    <row r="237" spans="1:16" s="69" customFormat="1" ht="12.75" customHeight="1" x14ac:dyDescent="0.25">
      <c r="A237" s="148"/>
      <c r="B237" s="11" t="s">
        <v>74</v>
      </c>
      <c r="C237" s="11">
        <v>1</v>
      </c>
      <c r="D237" s="11">
        <v>0</v>
      </c>
      <c r="E237" s="11">
        <v>0</v>
      </c>
      <c r="F237" s="11">
        <v>8</v>
      </c>
      <c r="G237" s="11">
        <v>7</v>
      </c>
      <c r="H237" s="11"/>
      <c r="I237" s="12">
        <v>3</v>
      </c>
      <c r="K237" s="151"/>
      <c r="O237" s="69">
        <f t="shared" si="15"/>
        <v>15</v>
      </c>
      <c r="P237" s="69">
        <f t="shared" si="16"/>
        <v>1</v>
      </c>
    </row>
    <row r="238" spans="1:16" s="69" customFormat="1" ht="12.75" customHeight="1" x14ac:dyDescent="0.25">
      <c r="A238" s="148"/>
      <c r="B238" s="11" t="s">
        <v>75</v>
      </c>
      <c r="C238" s="11">
        <v>0</v>
      </c>
      <c r="D238" s="11">
        <v>0</v>
      </c>
      <c r="E238" s="11">
        <v>1</v>
      </c>
      <c r="F238" s="11">
        <v>4</v>
      </c>
      <c r="G238" s="11">
        <v>8</v>
      </c>
      <c r="H238" s="11"/>
      <c r="I238" s="12">
        <v>0</v>
      </c>
      <c r="K238" s="151"/>
      <c r="O238" s="69">
        <f t="shared" si="15"/>
        <v>12</v>
      </c>
      <c r="P238" s="69">
        <f t="shared" si="16"/>
        <v>-4</v>
      </c>
    </row>
    <row r="239" spans="1:16" s="69" customFormat="1" ht="12.75" customHeight="1" x14ac:dyDescent="0.25">
      <c r="A239" s="148"/>
      <c r="B239" s="11" t="s">
        <v>77</v>
      </c>
      <c r="C239" s="11">
        <v>1</v>
      </c>
      <c r="D239" s="11">
        <v>0</v>
      </c>
      <c r="E239" s="11">
        <v>0</v>
      </c>
      <c r="F239" s="11">
        <v>7</v>
      </c>
      <c r="G239" s="11">
        <v>5</v>
      </c>
      <c r="H239" s="11"/>
      <c r="I239" s="12">
        <v>3</v>
      </c>
      <c r="K239" s="151"/>
      <c r="O239" s="69">
        <f t="shared" si="15"/>
        <v>12</v>
      </c>
      <c r="P239" s="69">
        <f t="shared" si="16"/>
        <v>2</v>
      </c>
    </row>
    <row r="240" spans="1:16" s="69" customFormat="1" ht="12.75" customHeight="1" x14ac:dyDescent="0.25">
      <c r="A240" s="148"/>
      <c r="B240" s="11" t="s">
        <v>79</v>
      </c>
      <c r="C240" s="11">
        <v>0</v>
      </c>
      <c r="D240" s="11">
        <v>0</v>
      </c>
      <c r="E240" s="11">
        <v>1</v>
      </c>
      <c r="F240" s="11">
        <v>8</v>
      </c>
      <c r="G240" s="11">
        <v>9</v>
      </c>
      <c r="H240" s="11"/>
      <c r="I240" s="12">
        <v>0</v>
      </c>
      <c r="K240" s="151"/>
      <c r="O240" s="69">
        <f t="shared" si="15"/>
        <v>17</v>
      </c>
      <c r="P240" s="69">
        <f t="shared" si="16"/>
        <v>-1</v>
      </c>
    </row>
    <row r="241" spans="1:16" s="69" customFormat="1" ht="12.75" customHeight="1" thickBot="1" x14ac:dyDescent="0.3">
      <c r="A241" s="149"/>
      <c r="B241" s="17" t="s">
        <v>39</v>
      </c>
      <c r="C241" s="17">
        <f>SUM(C221:C240)</f>
        <v>12</v>
      </c>
      <c r="D241" s="17">
        <f>SUM(D221:D240)</f>
        <v>1</v>
      </c>
      <c r="E241" s="17">
        <f>SUM(E221:E240)</f>
        <v>7</v>
      </c>
      <c r="F241" s="17">
        <f>SUM(F221:F240)</f>
        <v>147</v>
      </c>
      <c r="G241" s="17">
        <f>SUM(G221:G240)</f>
        <v>133</v>
      </c>
      <c r="H241" s="17">
        <f>SUM(F241-G241)</f>
        <v>14</v>
      </c>
      <c r="I241" s="26">
        <f>SUM(I221:I240)</f>
        <v>37</v>
      </c>
      <c r="J241" s="18">
        <f>I241</f>
        <v>37</v>
      </c>
      <c r="K241" s="152"/>
      <c r="M241" s="69">
        <f>SUM(F241:G241)</f>
        <v>280</v>
      </c>
      <c r="N241" s="69">
        <f>SUM(I241)</f>
        <v>37</v>
      </c>
    </row>
    <row r="242" spans="1:16" s="69" customFormat="1" ht="12.75" customHeight="1" thickBot="1" x14ac:dyDescent="0.3">
      <c r="A242" s="197"/>
      <c r="B242" s="197"/>
      <c r="C242" s="197"/>
      <c r="D242" s="197"/>
      <c r="E242" s="197"/>
      <c r="F242" s="197"/>
      <c r="G242" s="197"/>
      <c r="H242" s="197"/>
      <c r="I242" s="197"/>
    </row>
    <row r="243" spans="1:16" s="69" customFormat="1" ht="12.75" customHeight="1" x14ac:dyDescent="0.25">
      <c r="A243" s="147" t="s">
        <v>35</v>
      </c>
      <c r="B243" s="7" t="s">
        <v>13</v>
      </c>
      <c r="C243" s="7">
        <v>0</v>
      </c>
      <c r="D243" s="7">
        <v>0</v>
      </c>
      <c r="E243" s="7">
        <v>1</v>
      </c>
      <c r="F243" s="7">
        <v>6</v>
      </c>
      <c r="G243" s="7">
        <v>8</v>
      </c>
      <c r="H243" s="7"/>
      <c r="I243" s="8">
        <v>0</v>
      </c>
      <c r="K243" s="150">
        <f>RANK(J263,J:J,0)</f>
        <v>7</v>
      </c>
      <c r="O243" s="69">
        <f t="shared" si="15"/>
        <v>14</v>
      </c>
      <c r="P243" s="69">
        <f t="shared" si="16"/>
        <v>-2</v>
      </c>
    </row>
    <row r="244" spans="1:16" s="69" customFormat="1" ht="12.75" customHeight="1" x14ac:dyDescent="0.25">
      <c r="A244" s="148"/>
      <c r="B244" s="9" t="s">
        <v>15</v>
      </c>
      <c r="C244" s="9">
        <v>0</v>
      </c>
      <c r="D244" s="9">
        <v>1</v>
      </c>
      <c r="E244" s="9">
        <v>0</v>
      </c>
      <c r="F244" s="9">
        <v>8</v>
      </c>
      <c r="G244" s="9">
        <v>8</v>
      </c>
      <c r="H244" s="9"/>
      <c r="I244" s="10">
        <v>1</v>
      </c>
      <c r="K244" s="151"/>
      <c r="O244" s="69">
        <f t="shared" si="15"/>
        <v>16</v>
      </c>
      <c r="P244" s="69">
        <f t="shared" si="16"/>
        <v>0</v>
      </c>
    </row>
    <row r="245" spans="1:16" s="69" customFormat="1" ht="12.75" customHeight="1" x14ac:dyDescent="0.25">
      <c r="A245" s="148"/>
      <c r="B245" s="11" t="s">
        <v>17</v>
      </c>
      <c r="C245" s="11">
        <v>1</v>
      </c>
      <c r="D245" s="11">
        <v>0</v>
      </c>
      <c r="E245" s="11">
        <v>0</v>
      </c>
      <c r="F245" s="11">
        <v>9</v>
      </c>
      <c r="G245" s="11">
        <v>7</v>
      </c>
      <c r="H245" s="11"/>
      <c r="I245" s="12">
        <v>3</v>
      </c>
      <c r="K245" s="151"/>
      <c r="O245" s="69">
        <f t="shared" si="15"/>
        <v>16</v>
      </c>
      <c r="P245" s="69">
        <f t="shared" si="16"/>
        <v>2</v>
      </c>
    </row>
    <row r="246" spans="1:16" s="69" customFormat="1" ht="12.75" customHeight="1" x14ac:dyDescent="0.25">
      <c r="A246" s="148"/>
      <c r="B246" s="11" t="s">
        <v>19</v>
      </c>
      <c r="C246" s="11">
        <v>0</v>
      </c>
      <c r="D246" s="11">
        <v>1</v>
      </c>
      <c r="E246" s="11">
        <v>0</v>
      </c>
      <c r="F246" s="11">
        <v>6</v>
      </c>
      <c r="G246" s="11">
        <v>6</v>
      </c>
      <c r="H246" s="11"/>
      <c r="I246" s="12">
        <v>1</v>
      </c>
      <c r="K246" s="151"/>
      <c r="O246" s="69">
        <f t="shared" si="15"/>
        <v>12</v>
      </c>
      <c r="P246" s="69">
        <f t="shared" si="16"/>
        <v>0</v>
      </c>
    </row>
    <row r="247" spans="1:16" s="69" customFormat="1" ht="12.75" customHeight="1" x14ac:dyDescent="0.25">
      <c r="A247" s="148"/>
      <c r="B247" s="11" t="s">
        <v>21</v>
      </c>
      <c r="C247" s="11">
        <v>1</v>
      </c>
      <c r="D247" s="11">
        <v>0</v>
      </c>
      <c r="E247" s="11">
        <v>0</v>
      </c>
      <c r="F247" s="11">
        <v>8</v>
      </c>
      <c r="G247" s="11">
        <v>6</v>
      </c>
      <c r="H247" s="11"/>
      <c r="I247" s="12">
        <v>3</v>
      </c>
      <c r="K247" s="151"/>
      <c r="O247" s="69">
        <f t="shared" si="15"/>
        <v>14</v>
      </c>
      <c r="P247" s="69">
        <f t="shared" si="16"/>
        <v>2</v>
      </c>
    </row>
    <row r="248" spans="1:16" s="69" customFormat="1" ht="12.75" customHeight="1" x14ac:dyDescent="0.25">
      <c r="A248" s="148"/>
      <c r="B248" s="11" t="s">
        <v>23</v>
      </c>
      <c r="C248" s="11">
        <v>0</v>
      </c>
      <c r="D248" s="11">
        <v>1</v>
      </c>
      <c r="E248" s="11">
        <v>0</v>
      </c>
      <c r="F248" s="11">
        <v>7</v>
      </c>
      <c r="G248" s="11">
        <v>7</v>
      </c>
      <c r="H248" s="11"/>
      <c r="I248" s="12">
        <v>1</v>
      </c>
      <c r="K248" s="151"/>
      <c r="O248" s="69">
        <f t="shared" si="15"/>
        <v>14</v>
      </c>
      <c r="P248" s="69">
        <f t="shared" si="16"/>
        <v>0</v>
      </c>
    </row>
    <row r="249" spans="1:16" s="69" customFormat="1" ht="12.75" customHeight="1" x14ac:dyDescent="0.25">
      <c r="A249" s="148"/>
      <c r="B249" s="11" t="s">
        <v>24</v>
      </c>
      <c r="C249" s="11">
        <v>1</v>
      </c>
      <c r="D249" s="11">
        <v>0</v>
      </c>
      <c r="E249" s="11">
        <v>0</v>
      </c>
      <c r="F249" s="11">
        <v>9</v>
      </c>
      <c r="G249" s="11">
        <v>7</v>
      </c>
      <c r="H249" s="11"/>
      <c r="I249" s="12">
        <v>3</v>
      </c>
      <c r="K249" s="151"/>
      <c r="O249" s="69">
        <f t="shared" si="15"/>
        <v>16</v>
      </c>
      <c r="P249" s="69">
        <f t="shared" si="16"/>
        <v>2</v>
      </c>
    </row>
    <row r="250" spans="1:16" s="69" customFormat="1" ht="12.75" customHeight="1" x14ac:dyDescent="0.25">
      <c r="A250" s="148"/>
      <c r="B250" s="11" t="s">
        <v>26</v>
      </c>
      <c r="C250" s="11">
        <v>1</v>
      </c>
      <c r="D250" s="11">
        <v>0</v>
      </c>
      <c r="E250" s="11">
        <v>0</v>
      </c>
      <c r="F250" s="11">
        <v>9</v>
      </c>
      <c r="G250" s="11">
        <v>7</v>
      </c>
      <c r="H250" s="11"/>
      <c r="I250" s="12">
        <v>3</v>
      </c>
      <c r="K250" s="151"/>
      <c r="O250" s="69">
        <f t="shared" si="15"/>
        <v>16</v>
      </c>
      <c r="P250" s="69">
        <f t="shared" si="16"/>
        <v>2</v>
      </c>
    </row>
    <row r="251" spans="1:16" s="69" customFormat="1" ht="12.75" customHeight="1" x14ac:dyDescent="0.25">
      <c r="A251" s="148"/>
      <c r="B251" s="11" t="s">
        <v>28</v>
      </c>
      <c r="C251" s="11">
        <v>0</v>
      </c>
      <c r="D251" s="11">
        <v>0</v>
      </c>
      <c r="E251" s="11">
        <v>1</v>
      </c>
      <c r="F251" s="11">
        <v>7</v>
      </c>
      <c r="G251" s="11">
        <v>8</v>
      </c>
      <c r="H251" s="11"/>
      <c r="I251" s="12">
        <v>0</v>
      </c>
      <c r="K251" s="151"/>
      <c r="O251" s="69">
        <f t="shared" si="15"/>
        <v>15</v>
      </c>
      <c r="P251" s="69">
        <f t="shared" si="16"/>
        <v>-1</v>
      </c>
    </row>
    <row r="252" spans="1:16" s="69" customFormat="1" ht="12.75" customHeight="1" x14ac:dyDescent="0.25">
      <c r="A252" s="148"/>
      <c r="B252" s="11" t="s">
        <v>30</v>
      </c>
      <c r="C252" s="11">
        <v>0</v>
      </c>
      <c r="D252" s="11">
        <v>0</v>
      </c>
      <c r="E252" s="11">
        <v>1</v>
      </c>
      <c r="F252" s="11">
        <v>8</v>
      </c>
      <c r="G252" s="11">
        <v>9</v>
      </c>
      <c r="H252" s="11"/>
      <c r="I252" s="12">
        <v>0</v>
      </c>
      <c r="K252" s="151"/>
      <c r="O252" s="69">
        <f t="shared" si="15"/>
        <v>17</v>
      </c>
      <c r="P252" s="69">
        <f t="shared" si="16"/>
        <v>-1</v>
      </c>
    </row>
    <row r="253" spans="1:16" s="69" customFormat="1" ht="12.75" customHeight="1" x14ac:dyDescent="0.25">
      <c r="A253" s="148"/>
      <c r="B253" s="11" t="s">
        <v>32</v>
      </c>
      <c r="C253" s="11">
        <v>1</v>
      </c>
      <c r="D253" s="11">
        <v>0</v>
      </c>
      <c r="E253" s="11">
        <v>0</v>
      </c>
      <c r="F253" s="11">
        <v>12</v>
      </c>
      <c r="G253" s="11">
        <v>6</v>
      </c>
      <c r="H253" s="11"/>
      <c r="I253" s="12">
        <v>3</v>
      </c>
      <c r="K253" s="151"/>
      <c r="O253" s="69">
        <f t="shared" si="15"/>
        <v>18</v>
      </c>
      <c r="P253" s="69">
        <f t="shared" si="16"/>
        <v>6</v>
      </c>
    </row>
    <row r="254" spans="1:16" s="69" customFormat="1" ht="12.75" customHeight="1" x14ac:dyDescent="0.25">
      <c r="A254" s="148"/>
      <c r="B254" s="11" t="s">
        <v>34</v>
      </c>
      <c r="C254" s="11">
        <v>0</v>
      </c>
      <c r="D254" s="11">
        <v>0</v>
      </c>
      <c r="E254" s="11">
        <v>1</v>
      </c>
      <c r="F254" s="11">
        <v>5</v>
      </c>
      <c r="G254" s="11">
        <v>7</v>
      </c>
      <c r="H254" s="11"/>
      <c r="I254" s="12">
        <v>0</v>
      </c>
      <c r="K254" s="151"/>
      <c r="O254" s="69">
        <f t="shared" si="15"/>
        <v>12</v>
      </c>
      <c r="P254" s="69">
        <f t="shared" si="16"/>
        <v>-2</v>
      </c>
    </row>
    <row r="255" spans="1:16" s="69" customFormat="1" ht="12.75" customHeight="1" x14ac:dyDescent="0.25">
      <c r="A255" s="148"/>
      <c r="B255" s="11" t="s">
        <v>36</v>
      </c>
      <c r="C255" s="11">
        <v>1</v>
      </c>
      <c r="D255" s="11">
        <v>0</v>
      </c>
      <c r="E255" s="11">
        <v>0</v>
      </c>
      <c r="F255" s="11">
        <v>8</v>
      </c>
      <c r="G255" s="11">
        <v>7</v>
      </c>
      <c r="H255" s="11"/>
      <c r="I255" s="12">
        <v>3</v>
      </c>
      <c r="K255" s="151"/>
      <c r="O255" s="69">
        <f t="shared" si="15"/>
        <v>15</v>
      </c>
      <c r="P255" s="69">
        <f t="shared" si="16"/>
        <v>1</v>
      </c>
    </row>
    <row r="256" spans="1:16" s="69" customFormat="1" ht="12.75" customHeight="1" x14ac:dyDescent="0.25">
      <c r="A256" s="148"/>
      <c r="B256" s="11" t="s">
        <v>38</v>
      </c>
      <c r="C256" s="11">
        <v>0</v>
      </c>
      <c r="D256" s="11">
        <v>1</v>
      </c>
      <c r="E256" s="11">
        <v>0</v>
      </c>
      <c r="F256" s="11">
        <v>7</v>
      </c>
      <c r="G256" s="11">
        <v>7</v>
      </c>
      <c r="H256" s="11"/>
      <c r="I256" s="12">
        <v>1</v>
      </c>
      <c r="K256" s="151"/>
      <c r="O256" s="69">
        <f t="shared" si="15"/>
        <v>14</v>
      </c>
      <c r="P256" s="69">
        <f t="shared" si="16"/>
        <v>0</v>
      </c>
    </row>
    <row r="257" spans="1:16" s="69" customFormat="1" ht="12.75" customHeight="1" x14ac:dyDescent="0.25">
      <c r="A257" s="148"/>
      <c r="B257" s="11" t="s">
        <v>40</v>
      </c>
      <c r="C257" s="11">
        <v>0</v>
      </c>
      <c r="D257" s="11">
        <v>0</v>
      </c>
      <c r="E257" s="11">
        <v>1</v>
      </c>
      <c r="F257" s="11">
        <v>7</v>
      </c>
      <c r="G257" s="11">
        <v>12</v>
      </c>
      <c r="H257" s="11"/>
      <c r="I257" s="12">
        <v>0</v>
      </c>
      <c r="K257" s="151"/>
      <c r="O257" s="69">
        <f t="shared" si="15"/>
        <v>19</v>
      </c>
      <c r="P257" s="69">
        <f t="shared" si="16"/>
        <v>-5</v>
      </c>
    </row>
    <row r="258" spans="1:16" s="69" customFormat="1" ht="12.75" customHeight="1" x14ac:dyDescent="0.25">
      <c r="A258" s="148"/>
      <c r="B258" s="11" t="s">
        <v>71</v>
      </c>
      <c r="C258" s="11">
        <v>1</v>
      </c>
      <c r="D258" s="11">
        <v>0</v>
      </c>
      <c r="E258" s="11">
        <v>0</v>
      </c>
      <c r="F258" s="11">
        <v>12</v>
      </c>
      <c r="G258" s="11">
        <v>6</v>
      </c>
      <c r="H258" s="11"/>
      <c r="I258" s="12">
        <v>3</v>
      </c>
      <c r="K258" s="151"/>
      <c r="O258" s="69">
        <f t="shared" si="15"/>
        <v>18</v>
      </c>
      <c r="P258" s="69">
        <f t="shared" si="16"/>
        <v>6</v>
      </c>
    </row>
    <row r="259" spans="1:16" s="69" customFormat="1" ht="12.75" customHeight="1" x14ac:dyDescent="0.25">
      <c r="A259" s="148"/>
      <c r="B259" s="11" t="s">
        <v>74</v>
      </c>
      <c r="C259" s="11">
        <v>0</v>
      </c>
      <c r="D259" s="11">
        <v>0</v>
      </c>
      <c r="E259" s="11">
        <v>1</v>
      </c>
      <c r="F259" s="11">
        <v>5</v>
      </c>
      <c r="G259" s="11">
        <v>7</v>
      </c>
      <c r="H259" s="11"/>
      <c r="I259" s="12">
        <v>0</v>
      </c>
      <c r="K259" s="151"/>
      <c r="O259" s="69">
        <f t="shared" si="15"/>
        <v>12</v>
      </c>
      <c r="P259" s="69">
        <f t="shared" si="16"/>
        <v>-2</v>
      </c>
    </row>
    <row r="260" spans="1:16" s="69" customFormat="1" ht="12.75" customHeight="1" x14ac:dyDescent="0.25">
      <c r="A260" s="148"/>
      <c r="B260" s="11" t="s">
        <v>75</v>
      </c>
      <c r="C260" s="11">
        <v>0</v>
      </c>
      <c r="D260" s="11">
        <v>0</v>
      </c>
      <c r="E260" s="11">
        <v>1</v>
      </c>
      <c r="F260" s="11">
        <v>7</v>
      </c>
      <c r="G260" s="11">
        <v>8</v>
      </c>
      <c r="H260" s="11"/>
      <c r="I260" s="12">
        <v>0</v>
      </c>
      <c r="K260" s="151"/>
      <c r="O260" s="69">
        <f t="shared" si="15"/>
        <v>15</v>
      </c>
      <c r="P260" s="69">
        <f t="shared" si="16"/>
        <v>-1</v>
      </c>
    </row>
    <row r="261" spans="1:16" s="69" customFormat="1" ht="12.75" customHeight="1" x14ac:dyDescent="0.25">
      <c r="A261" s="148"/>
      <c r="B261" s="11" t="s">
        <v>77</v>
      </c>
      <c r="C261" s="11">
        <v>1</v>
      </c>
      <c r="D261" s="11">
        <v>0</v>
      </c>
      <c r="E261" s="11">
        <v>0</v>
      </c>
      <c r="F261" s="11">
        <v>9</v>
      </c>
      <c r="G261" s="11">
        <v>7</v>
      </c>
      <c r="H261" s="11"/>
      <c r="I261" s="12">
        <v>3</v>
      </c>
      <c r="K261" s="151"/>
      <c r="O261" s="69">
        <f t="shared" si="15"/>
        <v>16</v>
      </c>
      <c r="P261" s="69">
        <f t="shared" si="16"/>
        <v>2</v>
      </c>
    </row>
    <row r="262" spans="1:16" s="69" customFormat="1" ht="12.75" customHeight="1" x14ac:dyDescent="0.25">
      <c r="A262" s="148"/>
      <c r="B262" s="11" t="s">
        <v>79</v>
      </c>
      <c r="C262" s="11">
        <v>0</v>
      </c>
      <c r="D262" s="11">
        <v>1</v>
      </c>
      <c r="E262" s="11">
        <v>0</v>
      </c>
      <c r="F262" s="11">
        <v>4</v>
      </c>
      <c r="G262" s="11">
        <v>4</v>
      </c>
      <c r="H262" s="11"/>
      <c r="I262" s="12">
        <v>1</v>
      </c>
      <c r="K262" s="151"/>
      <c r="O262" s="69">
        <f t="shared" si="15"/>
        <v>8</v>
      </c>
      <c r="P262" s="69">
        <f t="shared" si="16"/>
        <v>0</v>
      </c>
    </row>
    <row r="263" spans="1:16" s="69" customFormat="1" ht="12.75" customHeight="1" thickBot="1" x14ac:dyDescent="0.3">
      <c r="A263" s="149"/>
      <c r="B263" s="17" t="s">
        <v>39</v>
      </c>
      <c r="C263" s="17">
        <f>SUM(C243:C262)</f>
        <v>8</v>
      </c>
      <c r="D263" s="17">
        <f>SUM(D243:D262)</f>
        <v>5</v>
      </c>
      <c r="E263" s="17">
        <f>SUM(E243:E262)</f>
        <v>7</v>
      </c>
      <c r="F263" s="17">
        <f>SUM(F243:F262)</f>
        <v>153</v>
      </c>
      <c r="G263" s="17">
        <f>SUM(G243:G262)</f>
        <v>144</v>
      </c>
      <c r="H263" s="17">
        <f>SUM(F263-G263)</f>
        <v>9</v>
      </c>
      <c r="I263" s="26">
        <f>SUM(I243:I262)</f>
        <v>29</v>
      </c>
      <c r="J263" s="18">
        <f>I263</f>
        <v>29</v>
      </c>
      <c r="K263" s="152"/>
      <c r="M263" s="69">
        <f>SUM(F263:G263)</f>
        <v>297</v>
      </c>
      <c r="N263" s="69">
        <f>SUM(I263)</f>
        <v>29</v>
      </c>
    </row>
    <row r="264" spans="1:16" s="69" customFormat="1" ht="12.75" customHeight="1" thickBot="1" x14ac:dyDescent="0.3">
      <c r="A264" s="197"/>
      <c r="B264" s="197"/>
      <c r="C264" s="197"/>
      <c r="D264" s="197"/>
      <c r="E264" s="197"/>
      <c r="F264" s="197"/>
      <c r="G264" s="197"/>
      <c r="H264" s="197"/>
      <c r="I264" s="197"/>
    </row>
    <row r="265" spans="1:16" ht="12.75" customHeight="1" x14ac:dyDescent="0.25">
      <c r="A265" s="160" t="s">
        <v>112</v>
      </c>
      <c r="B265" s="7" t="s">
        <v>113</v>
      </c>
      <c r="C265" s="7"/>
      <c r="D265" s="7"/>
      <c r="E265" s="7"/>
      <c r="F265" s="7"/>
      <c r="G265" s="7"/>
      <c r="H265" s="7"/>
      <c r="I265" s="8"/>
      <c r="K265" s="150">
        <f>RANK(J266,J:J,0)</f>
        <v>15</v>
      </c>
    </row>
    <row r="266" spans="1:16" ht="12.75" customHeight="1" thickBot="1" x14ac:dyDescent="0.3">
      <c r="A266" s="161"/>
      <c r="B266" s="17" t="s">
        <v>39</v>
      </c>
      <c r="C266" s="17">
        <f>SUM(C265:C265)</f>
        <v>0</v>
      </c>
      <c r="D266" s="17">
        <f>SUM(D265:D265)</f>
        <v>0</v>
      </c>
      <c r="E266" s="17">
        <f>SUM(E265:E265)</f>
        <v>0</v>
      </c>
      <c r="F266" s="17">
        <f>SUM(F265:F265)</f>
        <v>0</v>
      </c>
      <c r="G266" s="17">
        <f>SUM(G265:G265)</f>
        <v>0</v>
      </c>
      <c r="H266" s="17">
        <f>SUM(F266-G266)</f>
        <v>0</v>
      </c>
      <c r="I266" s="26">
        <f>SUM(I265:I265)</f>
        <v>0</v>
      </c>
      <c r="J266" s="116">
        <f>I266</f>
        <v>0</v>
      </c>
      <c r="K266" s="152"/>
      <c r="M266">
        <f>SUM(F266:G266)</f>
        <v>0</v>
      </c>
      <c r="N266">
        <f>SUM(I266)</f>
        <v>0</v>
      </c>
      <c r="O266">
        <f t="shared" ref="O266" si="17">SUM(F266:G266)</f>
        <v>0</v>
      </c>
      <c r="P266">
        <f t="shared" ref="P266" si="18">SUM(F266-G266)</f>
        <v>0</v>
      </c>
    </row>
    <row r="267" spans="1:16" s="69" customFormat="1" ht="12.75" customHeight="1" thickBo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</row>
    <row r="268" spans="1:16" s="69" customFormat="1" ht="12.75" customHeight="1" x14ac:dyDescent="0.25">
      <c r="A268" s="160" t="s">
        <v>16</v>
      </c>
      <c r="B268" s="7" t="s">
        <v>13</v>
      </c>
      <c r="C268" s="7">
        <v>0</v>
      </c>
      <c r="D268" s="7">
        <v>0</v>
      </c>
      <c r="E268" s="7">
        <v>1</v>
      </c>
      <c r="F268" s="7">
        <v>7</v>
      </c>
      <c r="G268" s="7">
        <v>15</v>
      </c>
      <c r="H268" s="7"/>
      <c r="I268" s="8">
        <v>0</v>
      </c>
      <c r="K268" s="150">
        <f>RANK(J287,J:J,0)</f>
        <v>10</v>
      </c>
      <c r="O268" s="69">
        <f t="shared" si="15"/>
        <v>22</v>
      </c>
      <c r="P268" s="69">
        <f t="shared" si="16"/>
        <v>-8</v>
      </c>
    </row>
    <row r="269" spans="1:16" s="69" customFormat="1" ht="12.75" customHeight="1" x14ac:dyDescent="0.25">
      <c r="A269" s="161"/>
      <c r="B269" s="9" t="s">
        <v>15</v>
      </c>
      <c r="C269" s="9">
        <v>0</v>
      </c>
      <c r="D269" s="9">
        <v>0</v>
      </c>
      <c r="E269" s="9">
        <v>1</v>
      </c>
      <c r="F269" s="9">
        <v>4</v>
      </c>
      <c r="G269" s="9">
        <v>6</v>
      </c>
      <c r="H269" s="9"/>
      <c r="I269" s="10">
        <v>0</v>
      </c>
      <c r="K269" s="151"/>
      <c r="O269" s="69">
        <f t="shared" si="15"/>
        <v>10</v>
      </c>
      <c r="P269" s="69">
        <f t="shared" si="16"/>
        <v>-2</v>
      </c>
    </row>
    <row r="270" spans="1:16" s="69" customFormat="1" ht="12.75" customHeight="1" x14ac:dyDescent="0.25">
      <c r="A270" s="161"/>
      <c r="B270" s="11" t="s">
        <v>17</v>
      </c>
      <c r="C270" s="11">
        <v>0</v>
      </c>
      <c r="D270" s="11">
        <v>0</v>
      </c>
      <c r="E270" s="11">
        <v>1</v>
      </c>
      <c r="F270" s="11">
        <v>7</v>
      </c>
      <c r="G270" s="11">
        <v>8</v>
      </c>
      <c r="H270" s="11"/>
      <c r="I270" s="12">
        <v>0</v>
      </c>
      <c r="K270" s="151"/>
      <c r="O270" s="69">
        <f t="shared" si="15"/>
        <v>15</v>
      </c>
      <c r="P270" s="69">
        <f t="shared" si="16"/>
        <v>-1</v>
      </c>
    </row>
    <row r="271" spans="1:16" s="69" customFormat="1" ht="12.75" customHeight="1" x14ac:dyDescent="0.25">
      <c r="A271" s="161"/>
      <c r="B271" s="11" t="s">
        <v>19</v>
      </c>
      <c r="C271" s="11">
        <v>0</v>
      </c>
      <c r="D271" s="11">
        <v>0</v>
      </c>
      <c r="E271" s="11">
        <v>1</v>
      </c>
      <c r="F271" s="11">
        <v>5</v>
      </c>
      <c r="G271" s="11">
        <v>6</v>
      </c>
      <c r="H271" s="11"/>
      <c r="I271" s="12">
        <v>0</v>
      </c>
      <c r="K271" s="151"/>
      <c r="O271" s="69">
        <f t="shared" si="15"/>
        <v>11</v>
      </c>
      <c r="P271" s="69">
        <f t="shared" si="16"/>
        <v>-1</v>
      </c>
    </row>
    <row r="272" spans="1:16" s="69" customFormat="1" ht="12.75" customHeight="1" x14ac:dyDescent="0.25">
      <c r="A272" s="161"/>
      <c r="B272" s="11" t="s">
        <v>21</v>
      </c>
      <c r="C272" s="11">
        <v>0</v>
      </c>
      <c r="D272" s="11">
        <v>0</v>
      </c>
      <c r="E272" s="11">
        <v>1</v>
      </c>
      <c r="F272" s="11">
        <v>4</v>
      </c>
      <c r="G272" s="11">
        <v>8</v>
      </c>
      <c r="H272" s="11"/>
      <c r="I272" s="12">
        <v>0</v>
      </c>
      <c r="K272" s="151"/>
      <c r="O272" s="69">
        <f t="shared" si="15"/>
        <v>12</v>
      </c>
      <c r="P272" s="69">
        <f t="shared" si="16"/>
        <v>-4</v>
      </c>
    </row>
    <row r="273" spans="1:16" s="69" customFormat="1" ht="12.75" customHeight="1" x14ac:dyDescent="0.25">
      <c r="A273" s="161"/>
      <c r="B273" s="11" t="s">
        <v>23</v>
      </c>
      <c r="C273" s="11">
        <v>0</v>
      </c>
      <c r="D273" s="11">
        <v>0</v>
      </c>
      <c r="E273" s="11">
        <v>1</v>
      </c>
      <c r="F273" s="11">
        <v>6</v>
      </c>
      <c r="G273" s="11">
        <v>9</v>
      </c>
      <c r="H273" s="11"/>
      <c r="I273" s="12">
        <v>0</v>
      </c>
      <c r="K273" s="151"/>
      <c r="O273" s="69">
        <f t="shared" si="15"/>
        <v>15</v>
      </c>
      <c r="P273" s="69">
        <f t="shared" si="16"/>
        <v>-3</v>
      </c>
    </row>
    <row r="274" spans="1:16" s="69" customFormat="1" ht="12.75" customHeight="1" x14ac:dyDescent="0.25">
      <c r="A274" s="161"/>
      <c r="B274" s="11" t="s">
        <v>24</v>
      </c>
      <c r="C274" s="11">
        <v>0</v>
      </c>
      <c r="D274" s="11">
        <v>0</v>
      </c>
      <c r="E274" s="11">
        <v>1</v>
      </c>
      <c r="F274" s="11">
        <v>4</v>
      </c>
      <c r="G274" s="11">
        <v>7</v>
      </c>
      <c r="H274" s="11"/>
      <c r="I274" s="12">
        <v>0</v>
      </c>
      <c r="K274" s="151"/>
      <c r="O274" s="69">
        <f t="shared" si="15"/>
        <v>11</v>
      </c>
      <c r="P274" s="69">
        <f t="shared" si="16"/>
        <v>-3</v>
      </c>
    </row>
    <row r="275" spans="1:16" s="69" customFormat="1" ht="12.75" customHeight="1" x14ac:dyDescent="0.25">
      <c r="A275" s="161"/>
      <c r="B275" s="11" t="s">
        <v>26</v>
      </c>
      <c r="C275" s="11">
        <v>0</v>
      </c>
      <c r="D275" s="11">
        <v>0</v>
      </c>
      <c r="E275" s="11">
        <v>1</v>
      </c>
      <c r="F275" s="11">
        <v>6</v>
      </c>
      <c r="G275" s="11">
        <v>7</v>
      </c>
      <c r="H275" s="11"/>
      <c r="I275" s="12">
        <v>0</v>
      </c>
      <c r="K275" s="151"/>
      <c r="O275" s="69">
        <f t="shared" si="15"/>
        <v>13</v>
      </c>
      <c r="P275" s="69">
        <f t="shared" si="16"/>
        <v>-1</v>
      </c>
    </row>
    <row r="276" spans="1:16" s="69" customFormat="1" ht="12.75" customHeight="1" x14ac:dyDescent="0.25">
      <c r="A276" s="161"/>
      <c r="B276" s="11" t="s">
        <v>28</v>
      </c>
      <c r="C276" s="11">
        <v>0</v>
      </c>
      <c r="D276" s="11">
        <v>1</v>
      </c>
      <c r="E276" s="11">
        <v>0</v>
      </c>
      <c r="F276" s="11">
        <v>8</v>
      </c>
      <c r="G276" s="11">
        <v>8</v>
      </c>
      <c r="H276" s="11"/>
      <c r="I276" s="12">
        <v>1</v>
      </c>
      <c r="K276" s="151"/>
      <c r="O276" s="69">
        <f t="shared" si="15"/>
        <v>16</v>
      </c>
      <c r="P276" s="69">
        <f t="shared" si="16"/>
        <v>0</v>
      </c>
    </row>
    <row r="277" spans="1:16" s="69" customFormat="1" ht="12.75" customHeight="1" x14ac:dyDescent="0.25">
      <c r="A277" s="161"/>
      <c r="B277" s="11" t="s">
        <v>30</v>
      </c>
      <c r="C277" s="11">
        <v>0</v>
      </c>
      <c r="D277" s="11">
        <v>1</v>
      </c>
      <c r="E277" s="11">
        <v>0</v>
      </c>
      <c r="F277" s="11">
        <v>12</v>
      </c>
      <c r="G277" s="11">
        <v>12</v>
      </c>
      <c r="H277" s="11"/>
      <c r="I277" s="12">
        <v>1</v>
      </c>
      <c r="K277" s="151"/>
      <c r="O277" s="69">
        <f t="shared" si="15"/>
        <v>24</v>
      </c>
      <c r="P277" s="69">
        <f t="shared" si="16"/>
        <v>0</v>
      </c>
    </row>
    <row r="278" spans="1:16" s="69" customFormat="1" ht="12.75" customHeight="1" x14ac:dyDescent="0.25">
      <c r="A278" s="161"/>
      <c r="B278" s="11" t="s">
        <v>32</v>
      </c>
      <c r="C278" s="11">
        <v>1</v>
      </c>
      <c r="D278" s="11">
        <v>0</v>
      </c>
      <c r="E278" s="11">
        <v>0</v>
      </c>
      <c r="F278" s="11">
        <v>12</v>
      </c>
      <c r="G278" s="11">
        <v>6</v>
      </c>
      <c r="H278" s="11"/>
      <c r="I278" s="12">
        <v>3</v>
      </c>
      <c r="K278" s="151"/>
      <c r="O278" s="69">
        <f t="shared" si="15"/>
        <v>18</v>
      </c>
      <c r="P278" s="69">
        <f t="shared" si="16"/>
        <v>6</v>
      </c>
    </row>
    <row r="279" spans="1:16" s="69" customFormat="1" ht="12.75" customHeight="1" x14ac:dyDescent="0.25">
      <c r="A279" s="161"/>
      <c r="B279" s="11" t="s">
        <v>34</v>
      </c>
      <c r="C279" s="11">
        <v>0</v>
      </c>
      <c r="D279" s="11">
        <v>0</v>
      </c>
      <c r="E279" s="11">
        <v>1</v>
      </c>
      <c r="F279" s="11">
        <v>6</v>
      </c>
      <c r="G279" s="11">
        <v>8</v>
      </c>
      <c r="H279" s="11"/>
      <c r="I279" s="12">
        <v>0</v>
      </c>
      <c r="K279" s="151"/>
      <c r="O279" s="69">
        <f t="shared" si="15"/>
        <v>14</v>
      </c>
      <c r="P279" s="69">
        <f t="shared" si="16"/>
        <v>-2</v>
      </c>
    </row>
    <row r="280" spans="1:16" s="69" customFormat="1" ht="12.75" customHeight="1" x14ac:dyDescent="0.25">
      <c r="A280" s="161"/>
      <c r="B280" s="11" t="s">
        <v>36</v>
      </c>
      <c r="C280" s="11">
        <v>1</v>
      </c>
      <c r="D280" s="11">
        <v>0</v>
      </c>
      <c r="E280" s="11">
        <v>0</v>
      </c>
      <c r="F280" s="11">
        <v>12</v>
      </c>
      <c r="G280" s="11">
        <v>9</v>
      </c>
      <c r="H280" s="11"/>
      <c r="I280" s="12">
        <v>3</v>
      </c>
      <c r="K280" s="151"/>
      <c r="O280" s="69">
        <f t="shared" si="15"/>
        <v>21</v>
      </c>
      <c r="P280" s="69">
        <f t="shared" si="16"/>
        <v>3</v>
      </c>
    </row>
    <row r="281" spans="1:16" s="69" customFormat="1" ht="12.75" customHeight="1" x14ac:dyDescent="0.25">
      <c r="A281" s="161"/>
      <c r="B281" s="11" t="s">
        <v>38</v>
      </c>
      <c r="C281" s="11">
        <v>0</v>
      </c>
      <c r="D281" s="11">
        <v>0</v>
      </c>
      <c r="E281" s="11">
        <v>1</v>
      </c>
      <c r="F281" s="11">
        <v>7</v>
      </c>
      <c r="G281" s="11">
        <v>9</v>
      </c>
      <c r="H281" s="11"/>
      <c r="I281" s="12">
        <v>0</v>
      </c>
      <c r="K281" s="151"/>
      <c r="O281" s="69">
        <f t="shared" si="15"/>
        <v>16</v>
      </c>
      <c r="P281" s="69">
        <f t="shared" si="16"/>
        <v>-2</v>
      </c>
    </row>
    <row r="282" spans="1:16" s="69" customFormat="1" ht="12.75" customHeight="1" x14ac:dyDescent="0.25">
      <c r="A282" s="161"/>
      <c r="B282" s="11" t="s">
        <v>40</v>
      </c>
      <c r="C282" s="11">
        <v>1</v>
      </c>
      <c r="D282" s="11">
        <v>0</v>
      </c>
      <c r="E282" s="11">
        <v>0</v>
      </c>
      <c r="F282" s="11">
        <v>9</v>
      </c>
      <c r="G282" s="11">
        <v>8</v>
      </c>
      <c r="H282" s="11"/>
      <c r="I282" s="12">
        <v>3</v>
      </c>
      <c r="K282" s="151"/>
      <c r="O282" s="69">
        <f t="shared" si="15"/>
        <v>17</v>
      </c>
      <c r="P282" s="69">
        <f t="shared" si="16"/>
        <v>1</v>
      </c>
    </row>
    <row r="283" spans="1:16" s="69" customFormat="1" ht="12.75" customHeight="1" x14ac:dyDescent="0.25">
      <c r="A283" s="161"/>
      <c r="B283" s="11" t="s">
        <v>71</v>
      </c>
      <c r="C283" s="11">
        <v>1</v>
      </c>
      <c r="D283" s="11">
        <v>0</v>
      </c>
      <c r="E283" s="11">
        <v>0</v>
      </c>
      <c r="F283" s="11">
        <v>12</v>
      </c>
      <c r="G283" s="11">
        <v>9</v>
      </c>
      <c r="H283" s="11"/>
      <c r="I283" s="12">
        <v>3</v>
      </c>
      <c r="K283" s="151"/>
      <c r="O283" s="69">
        <f t="shared" si="15"/>
        <v>21</v>
      </c>
      <c r="P283" s="69">
        <f t="shared" si="16"/>
        <v>3</v>
      </c>
    </row>
    <row r="284" spans="1:16" s="69" customFormat="1" ht="12.75" customHeight="1" x14ac:dyDescent="0.25">
      <c r="A284" s="161"/>
      <c r="B284" s="11" t="s">
        <v>74</v>
      </c>
      <c r="C284" s="11">
        <v>0</v>
      </c>
      <c r="D284" s="11">
        <v>0</v>
      </c>
      <c r="E284" s="11">
        <v>1</v>
      </c>
      <c r="F284" s="11">
        <v>6</v>
      </c>
      <c r="G284" s="11">
        <v>9</v>
      </c>
      <c r="H284" s="11"/>
      <c r="I284" s="12">
        <v>0</v>
      </c>
      <c r="K284" s="151"/>
      <c r="O284" s="69">
        <f t="shared" si="15"/>
        <v>15</v>
      </c>
      <c r="P284" s="69">
        <f t="shared" si="16"/>
        <v>-3</v>
      </c>
    </row>
    <row r="285" spans="1:16" s="69" customFormat="1" ht="12.75" customHeight="1" x14ac:dyDescent="0.25">
      <c r="A285" s="161"/>
      <c r="B285" s="11" t="s">
        <v>75</v>
      </c>
      <c r="C285" s="11">
        <v>1</v>
      </c>
      <c r="D285" s="11">
        <v>0</v>
      </c>
      <c r="E285" s="11">
        <v>0</v>
      </c>
      <c r="F285" s="11">
        <v>7</v>
      </c>
      <c r="G285" s="11">
        <v>6</v>
      </c>
      <c r="H285" s="11"/>
      <c r="I285" s="12">
        <v>3</v>
      </c>
      <c r="K285" s="151"/>
      <c r="O285" s="69">
        <f t="shared" si="15"/>
        <v>13</v>
      </c>
      <c r="P285" s="69">
        <f t="shared" si="16"/>
        <v>1</v>
      </c>
    </row>
    <row r="286" spans="1:16" s="69" customFormat="1" ht="12.75" customHeight="1" x14ac:dyDescent="0.25">
      <c r="A286" s="161"/>
      <c r="B286" s="11" t="s">
        <v>77</v>
      </c>
      <c r="C286" s="11">
        <v>1</v>
      </c>
      <c r="D286" s="11">
        <v>0</v>
      </c>
      <c r="E286" s="11">
        <v>0</v>
      </c>
      <c r="F286" s="11">
        <v>4</v>
      </c>
      <c r="G286" s="11">
        <v>3</v>
      </c>
      <c r="H286" s="11"/>
      <c r="I286" s="12">
        <v>3</v>
      </c>
      <c r="K286" s="151"/>
      <c r="O286" s="69">
        <f t="shared" si="15"/>
        <v>7</v>
      </c>
      <c r="P286" s="69">
        <f t="shared" si="16"/>
        <v>1</v>
      </c>
    </row>
    <row r="287" spans="1:16" s="69" customFormat="1" ht="12.75" customHeight="1" thickBot="1" x14ac:dyDescent="0.3">
      <c r="A287" s="162"/>
      <c r="B287" s="17" t="s">
        <v>39</v>
      </c>
      <c r="C287" s="17">
        <f>SUM(C268:C286)</f>
        <v>6</v>
      </c>
      <c r="D287" s="17">
        <f>SUM(D268:D286)</f>
        <v>2</v>
      </c>
      <c r="E287" s="17">
        <f>SUM(E268:E286)</f>
        <v>11</v>
      </c>
      <c r="F287" s="17">
        <f>SUM(F268:F286)</f>
        <v>138</v>
      </c>
      <c r="G287" s="17">
        <f>SUM(G268:G286)</f>
        <v>153</v>
      </c>
      <c r="H287" s="17">
        <f>SUM(F287-G287)</f>
        <v>-15</v>
      </c>
      <c r="I287" s="26">
        <f>SUM(I268:I286)</f>
        <v>20</v>
      </c>
      <c r="J287" s="18">
        <f>I287</f>
        <v>20</v>
      </c>
      <c r="K287" s="152"/>
      <c r="M287" s="69">
        <f>SUM(F287:G287)</f>
        <v>291</v>
      </c>
      <c r="N287" s="69">
        <f>SUM(I287)</f>
        <v>20</v>
      </c>
    </row>
    <row r="288" spans="1:16" s="69" customFormat="1" ht="12.75" customHeight="1" thickBot="1" x14ac:dyDescent="0.3">
      <c r="A288" s="198"/>
      <c r="B288" s="198"/>
      <c r="C288" s="198"/>
      <c r="D288" s="198"/>
      <c r="E288" s="198"/>
      <c r="F288" s="198"/>
      <c r="G288" s="198"/>
      <c r="H288" s="198"/>
      <c r="I288" s="198"/>
    </row>
    <row r="289" spans="1:18" s="69" customFormat="1" ht="12.75" customHeight="1" thickBot="1" x14ac:dyDescent="0.3">
      <c r="A289" s="92" t="b">
        <f>AND(C290,D290,E290,F290,G290,H290,I290)</f>
        <v>1</v>
      </c>
      <c r="B289" s="6" t="s">
        <v>39</v>
      </c>
      <c r="C289" s="93">
        <f>SUM(C24+C30+C51+C73+C95+C117+C139+C161+C183+C197+C219+C241+C263+C287)</f>
        <v>105</v>
      </c>
      <c r="D289" s="93">
        <f>SUM(D24+D30+D51+D73+D95+D117+D139+D161+D183+D197+D219+D241+D263+D287)</f>
        <v>42</v>
      </c>
      <c r="E289" s="93">
        <f>SUM(E24+E30+E51+E73+E95+E117+E139+E161+E183+E197+E219+E241+E263+E287)</f>
        <v>106</v>
      </c>
      <c r="F289" s="93">
        <f>SUM(F24+F30+F51+F73+F95+F117+F139+F161+F183+F197+F219+F241+F263+F287)</f>
        <v>1867</v>
      </c>
      <c r="G289" s="93">
        <f>SUM(G24+G30+G51+G73+G95+G117+G139+G161+G183+G197+G219+G241+G263+G287)</f>
        <v>1866</v>
      </c>
      <c r="H289" s="93">
        <f>SUM(F289-G289)</f>
        <v>1</v>
      </c>
      <c r="I289" s="94">
        <f>SUM(I24+I30+I51+I73+I95+I117+I139+I161+I183+I197+I219+I241+I263+I287)</f>
        <v>357</v>
      </c>
    </row>
    <row r="290" spans="1:18" s="69" customFormat="1" ht="12.75" hidden="1" customHeight="1" x14ac:dyDescent="0.25">
      <c r="C290" s="90" t="b">
        <f>EXACT(C289,[1]Ewige!$D$208)</f>
        <v>1</v>
      </c>
      <c r="D290" s="90" t="b">
        <f>EXACT(D289,[1]Ewige!$E$208)</f>
        <v>1</v>
      </c>
      <c r="E290" s="90" t="b">
        <f>EXACT(E289,[1]Ewige!$F$208)</f>
        <v>1</v>
      </c>
      <c r="F290" s="90" t="b">
        <f>EXACT(F289,[1]Ewige!$G$208)</f>
        <v>1</v>
      </c>
      <c r="G290" s="90" t="b">
        <f>EXACT(G289,[1]Ewige!$H$208)</f>
        <v>1</v>
      </c>
      <c r="H290" s="90" t="b">
        <f>EXACT(H289,[1]Ewige!$I$208)</f>
        <v>1</v>
      </c>
      <c r="I290" s="90" t="b">
        <f>EXACT(I289,[1]Ewige!$J$208)</f>
        <v>1</v>
      </c>
    </row>
    <row r="291" spans="1:18" s="69" customFormat="1" ht="12.75" customHeight="1" thickBot="1" x14ac:dyDescent="0.3"/>
    <row r="292" spans="1:18" s="69" customFormat="1" ht="12.75" customHeight="1" x14ac:dyDescent="0.25">
      <c r="A292" s="199" t="s">
        <v>41</v>
      </c>
      <c r="B292" s="200"/>
      <c r="C292" s="200"/>
      <c r="D292" s="95">
        <f>MAX(N3:N287)</f>
        <v>44</v>
      </c>
      <c r="E292" s="96" t="s">
        <v>10</v>
      </c>
      <c r="F292" s="97" t="s">
        <v>80</v>
      </c>
    </row>
    <row r="293" spans="1:18" s="69" customFormat="1" ht="12.75" customHeight="1" x14ac:dyDescent="0.25">
      <c r="A293" s="190" t="s">
        <v>42</v>
      </c>
      <c r="B293" s="191"/>
      <c r="C293" s="191"/>
      <c r="D293" s="98">
        <f>MAX(M3:M287)</f>
        <v>343</v>
      </c>
      <c r="E293" s="99" t="s">
        <v>43</v>
      </c>
      <c r="F293" s="100"/>
    </row>
    <row r="294" spans="1:18" s="69" customFormat="1" ht="12.75" customHeight="1" x14ac:dyDescent="0.25">
      <c r="A294" s="190" t="s">
        <v>44</v>
      </c>
      <c r="B294" s="191"/>
      <c r="C294" s="191"/>
      <c r="D294" s="98">
        <f>MIN(M5:M183,M199:M287)</f>
        <v>0</v>
      </c>
      <c r="E294" s="99" t="s">
        <v>43</v>
      </c>
      <c r="F294" s="100"/>
    </row>
    <row r="295" spans="1:18" s="69" customFormat="1" ht="12.75" customHeight="1" x14ac:dyDescent="0.25">
      <c r="A295" s="192" t="s">
        <v>45</v>
      </c>
      <c r="B295" s="193"/>
      <c r="C295" s="194"/>
      <c r="D295" s="98">
        <f>MAX(P5:P287)</f>
        <v>9</v>
      </c>
      <c r="E295" s="99" t="s">
        <v>43</v>
      </c>
      <c r="F295" s="100"/>
    </row>
    <row r="296" spans="1:18" s="69" customFormat="1" ht="12.75" customHeight="1" x14ac:dyDescent="0.25">
      <c r="A296" s="190" t="s">
        <v>46</v>
      </c>
      <c r="B296" s="191"/>
      <c r="C296" s="191"/>
      <c r="D296" s="98">
        <f>MAX(O3:O287)</f>
        <v>28</v>
      </c>
      <c r="E296" s="99" t="s">
        <v>43</v>
      </c>
      <c r="F296" s="100"/>
    </row>
    <row r="297" spans="1:18" s="69" customFormat="1" ht="12.75" customHeight="1" x14ac:dyDescent="0.25">
      <c r="A297" s="195" t="s">
        <v>47</v>
      </c>
      <c r="B297" s="196"/>
      <c r="C297" s="196"/>
      <c r="D297" s="101">
        <f>MIN(O3:O287)</f>
        <v>0</v>
      </c>
      <c r="E297" s="102" t="s">
        <v>43</v>
      </c>
      <c r="F297" s="103"/>
    </row>
    <row r="298" spans="1:18" s="69" customFormat="1" ht="12.75" customHeight="1" x14ac:dyDescent="0.25">
      <c r="A298" s="195" t="s">
        <v>48</v>
      </c>
      <c r="B298" s="196"/>
      <c r="C298" s="196"/>
      <c r="D298" s="104">
        <f>SUM(F289/(C289+D289+E289))</f>
        <v>7.3794466403162051</v>
      </c>
      <c r="E298" s="102" t="s">
        <v>43</v>
      </c>
      <c r="F298" s="103"/>
    </row>
    <row r="299" spans="1:18" s="69" customFormat="1" ht="12.75" customHeight="1" x14ac:dyDescent="0.25">
      <c r="A299" s="190" t="s">
        <v>49</v>
      </c>
      <c r="B299" s="191"/>
      <c r="C299" s="191"/>
      <c r="D299" s="98">
        <f>LOOKUP(2,1/(LEN(SUBSTITUTE(A304&amp;Q304,REPT(L304&amp;Q304,ROW($1:$1174)),)) &lt; LEN(A304&amp;Q304)),ROW($1:$1174))</f>
        <v>6</v>
      </c>
      <c r="E299" s="99" t="s">
        <v>50</v>
      </c>
      <c r="F299" s="105"/>
    </row>
    <row r="300" spans="1:18" s="69" customFormat="1" ht="12.75" customHeight="1" x14ac:dyDescent="0.25">
      <c r="A300" s="195" t="s">
        <v>51</v>
      </c>
      <c r="B300" s="196"/>
      <c r="C300" s="196"/>
      <c r="D300" s="101">
        <f>LOOKUP(2,1/(LEN(SUBSTITUTE(A304&amp;Q304,REPT(L305&amp;Q304,ROW($1:$1174)),)) &lt; LEN(A304&amp;Q304)),ROW($1:$1174))</f>
        <v>4</v>
      </c>
      <c r="E300" s="102" t="s">
        <v>50</v>
      </c>
      <c r="F300" s="106"/>
    </row>
    <row r="301" spans="1:18" s="69" customFormat="1" ht="12.75" customHeight="1" x14ac:dyDescent="0.25">
      <c r="A301" s="190" t="s">
        <v>52</v>
      </c>
      <c r="B301" s="191"/>
      <c r="C301" s="191"/>
      <c r="D301" s="101">
        <f>LOOKUP(2,1/(LEN(SUBSTITUTE(A307&amp;Q307,REPT(L307&amp;Q307,ROW($1:$1174)),)) &lt; LEN(A307&amp;Q307)),ROW($1:$1174))</f>
        <v>8</v>
      </c>
      <c r="E301" s="99" t="s">
        <v>50</v>
      </c>
      <c r="F301" s="107"/>
    </row>
    <row r="302" spans="1:18" s="69" customFormat="1" ht="12.75" customHeight="1" thickBot="1" x14ac:dyDescent="0.3">
      <c r="A302" s="203" t="s">
        <v>53</v>
      </c>
      <c r="B302" s="204"/>
      <c r="C302" s="204"/>
      <c r="D302" s="66">
        <f>LOOKUP(2,1/(LEN(SUBSTITUTE(A310&amp;Q310,REPT(L310&amp;Q310,ROW($1:$1174)),)) &lt; LEN(A310&amp;Q310)),ROW($1:$1174))</f>
        <v>8</v>
      </c>
      <c r="E302" s="67" t="s">
        <v>50</v>
      </c>
      <c r="F302" s="68"/>
    </row>
    <row r="303" spans="1:18" ht="13.5" customHeight="1" x14ac:dyDescent="0.25"/>
    <row r="304" spans="1:18" ht="39.950000000000003" hidden="1" customHeight="1" x14ac:dyDescent="0.25">
      <c r="A304" s="166" t="s">
        <v>127</v>
      </c>
      <c r="B304" s="167"/>
      <c r="C304" s="167"/>
      <c r="D304" s="167"/>
      <c r="E304" s="167"/>
      <c r="F304" s="167"/>
      <c r="G304" s="167"/>
      <c r="H304" s="167"/>
      <c r="I304" s="167"/>
      <c r="J304" s="167"/>
      <c r="K304" s="168"/>
      <c r="L304" s="50" t="s">
        <v>54</v>
      </c>
      <c r="M304" s="50"/>
      <c r="N304" s="50"/>
      <c r="O304" s="50"/>
      <c r="P304" s="50"/>
      <c r="Q304" s="51" t="s">
        <v>55</v>
      </c>
      <c r="R304" s="64" t="s">
        <v>91</v>
      </c>
    </row>
    <row r="305" spans="1:17" ht="39.950000000000003" hidden="1" customHeight="1" thickBot="1" x14ac:dyDescent="0.3">
      <c r="A305" s="169"/>
      <c r="B305" s="170"/>
      <c r="C305" s="170"/>
      <c r="D305" s="170"/>
      <c r="E305" s="170"/>
      <c r="F305" s="170"/>
      <c r="G305" s="170"/>
      <c r="H305" s="170"/>
      <c r="I305" s="170"/>
      <c r="J305" s="170"/>
      <c r="K305" s="171"/>
      <c r="L305" s="53" t="s">
        <v>56</v>
      </c>
      <c r="M305" s="53"/>
      <c r="N305" s="53"/>
      <c r="O305" s="53"/>
      <c r="P305" s="53"/>
      <c r="Q305" s="54" t="s">
        <v>55</v>
      </c>
    </row>
    <row r="306" spans="1:17" ht="39.950000000000003" hidden="1" customHeight="1" thickBot="1" x14ac:dyDescent="0.3"/>
    <row r="307" spans="1:17" ht="39.950000000000003" hidden="1" customHeight="1" x14ac:dyDescent="0.25">
      <c r="A307" s="166" t="s">
        <v>128</v>
      </c>
      <c r="B307" s="167"/>
      <c r="C307" s="167"/>
      <c r="D307" s="167"/>
      <c r="E307" s="167"/>
      <c r="F307" s="167"/>
      <c r="G307" s="167"/>
      <c r="H307" s="167"/>
      <c r="I307" s="167"/>
      <c r="J307" s="167"/>
      <c r="K307" s="168"/>
      <c r="L307" s="50" t="s">
        <v>57</v>
      </c>
      <c r="M307" s="50"/>
      <c r="N307" s="50"/>
      <c r="O307" s="50"/>
      <c r="P307" s="50"/>
      <c r="Q307" s="51" t="s">
        <v>55</v>
      </c>
    </row>
    <row r="308" spans="1:17" ht="39.950000000000003" hidden="1" customHeight="1" thickBot="1" x14ac:dyDescent="0.3">
      <c r="A308" s="169"/>
      <c r="B308" s="170"/>
      <c r="C308" s="170"/>
      <c r="D308" s="170"/>
      <c r="E308" s="170"/>
      <c r="F308" s="170"/>
      <c r="G308" s="170"/>
      <c r="H308" s="170"/>
      <c r="I308" s="170"/>
      <c r="J308" s="170"/>
      <c r="K308" s="171"/>
      <c r="L308" s="53"/>
      <c r="M308" s="53"/>
      <c r="N308" s="53"/>
      <c r="O308" s="53"/>
      <c r="P308" s="53"/>
      <c r="Q308" s="54"/>
    </row>
    <row r="309" spans="1:17" ht="39.950000000000003" hidden="1" customHeight="1" thickBot="1" x14ac:dyDescent="0.3"/>
    <row r="310" spans="1:17" ht="39.950000000000003" hidden="1" customHeight="1" x14ac:dyDescent="0.25">
      <c r="A310" s="166" t="s">
        <v>129</v>
      </c>
      <c r="B310" s="167"/>
      <c r="C310" s="167"/>
      <c r="D310" s="167"/>
      <c r="E310" s="167"/>
      <c r="F310" s="167"/>
      <c r="G310" s="167"/>
      <c r="H310" s="167"/>
      <c r="I310" s="167"/>
      <c r="J310" s="167"/>
      <c r="K310" s="168"/>
      <c r="L310" s="50" t="s">
        <v>58</v>
      </c>
      <c r="M310" s="50"/>
      <c r="N310" s="50"/>
      <c r="O310" s="50"/>
      <c r="P310" s="50"/>
      <c r="Q310" s="51" t="s">
        <v>55</v>
      </c>
    </row>
    <row r="311" spans="1:17" ht="39.950000000000003" hidden="1" customHeight="1" thickBot="1" x14ac:dyDescent="0.3">
      <c r="A311" s="169"/>
      <c r="B311" s="170"/>
      <c r="C311" s="170"/>
      <c r="D311" s="170"/>
      <c r="E311" s="170"/>
      <c r="F311" s="170"/>
      <c r="G311" s="170"/>
      <c r="H311" s="170"/>
      <c r="I311" s="170"/>
      <c r="J311" s="170"/>
      <c r="K311" s="171"/>
      <c r="L311" s="53"/>
      <c r="M311" s="53"/>
      <c r="N311" s="53"/>
      <c r="O311" s="53"/>
      <c r="P311" s="53"/>
      <c r="Q311" s="54"/>
    </row>
  </sheetData>
  <mergeCells count="59">
    <mergeCell ref="A75:A95"/>
    <mergeCell ref="K75:K95"/>
    <mergeCell ref="A1:K1"/>
    <mergeCell ref="R1:Z1"/>
    <mergeCell ref="A4:I4"/>
    <mergeCell ref="A5:A24"/>
    <mergeCell ref="K5:K24"/>
    <mergeCell ref="A31:I31"/>
    <mergeCell ref="A32:A51"/>
    <mergeCell ref="K32:K51"/>
    <mergeCell ref="A52:I52"/>
    <mergeCell ref="A53:A73"/>
    <mergeCell ref="K53:K73"/>
    <mergeCell ref="A26:A30"/>
    <mergeCell ref="K26:K30"/>
    <mergeCell ref="A96:I96"/>
    <mergeCell ref="A97:A117"/>
    <mergeCell ref="K97:K117"/>
    <mergeCell ref="A118:I118"/>
    <mergeCell ref="A119:A139"/>
    <mergeCell ref="K119:K139"/>
    <mergeCell ref="A140:I140"/>
    <mergeCell ref="A141:A161"/>
    <mergeCell ref="K141:K161"/>
    <mergeCell ref="A162:I162"/>
    <mergeCell ref="A163:A183"/>
    <mergeCell ref="K163:K183"/>
    <mergeCell ref="A184:I184"/>
    <mergeCell ref="A185:A197"/>
    <mergeCell ref="K185:K197"/>
    <mergeCell ref="A198:I198"/>
    <mergeCell ref="A199:A219"/>
    <mergeCell ref="K199:K219"/>
    <mergeCell ref="A293:C293"/>
    <mergeCell ref="A220:I220"/>
    <mergeCell ref="A221:A241"/>
    <mergeCell ref="K221:K241"/>
    <mergeCell ref="A242:I242"/>
    <mergeCell ref="A243:A263"/>
    <mergeCell ref="K243:K263"/>
    <mergeCell ref="A264:I264"/>
    <mergeCell ref="A268:A287"/>
    <mergeCell ref="K268:K287"/>
    <mergeCell ref="A288:I288"/>
    <mergeCell ref="A292:C292"/>
    <mergeCell ref="A265:A266"/>
    <mergeCell ref="K265:K266"/>
    <mergeCell ref="A310:K311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4:K305"/>
    <mergeCell ref="A307:K308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311"/>
  <sheetViews>
    <sheetView workbookViewId="0">
      <selection activeCell="W28" sqref="W28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7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7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7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7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7" s="69" customFormat="1" ht="12.75" customHeight="1" x14ac:dyDescent="0.25">
      <c r="A5" s="147" t="s">
        <v>59</v>
      </c>
      <c r="B5" s="7" t="s">
        <v>13</v>
      </c>
      <c r="C5" s="7">
        <v>1</v>
      </c>
      <c r="D5" s="7">
        <v>0</v>
      </c>
      <c r="E5" s="7">
        <v>0</v>
      </c>
      <c r="F5" s="7">
        <v>9</v>
      </c>
      <c r="G5" s="7">
        <v>5</v>
      </c>
      <c r="H5" s="7"/>
      <c r="I5" s="8">
        <v>3</v>
      </c>
      <c r="K5" s="150">
        <f>RANK(J25,J:J,0)</f>
        <v>5</v>
      </c>
      <c r="O5" s="69">
        <f>SUM(F5:G5)</f>
        <v>14</v>
      </c>
      <c r="P5" s="69">
        <f>SUM(F5-G5)</f>
        <v>4</v>
      </c>
      <c r="R5" s="71">
        <v>1</v>
      </c>
      <c r="S5" s="72" t="s">
        <v>14</v>
      </c>
      <c r="T5" s="72">
        <f t="shared" ref="T5:Z5" si="0">C219</f>
        <v>13</v>
      </c>
      <c r="U5" s="72">
        <f t="shared" si="0"/>
        <v>2</v>
      </c>
      <c r="V5" s="72">
        <f t="shared" si="0"/>
        <v>5</v>
      </c>
      <c r="W5" s="72">
        <f t="shared" si="0"/>
        <v>138</v>
      </c>
      <c r="X5" s="72">
        <f t="shared" si="0"/>
        <v>122</v>
      </c>
      <c r="Y5" s="72">
        <f t="shared" si="0"/>
        <v>16</v>
      </c>
      <c r="Z5" s="73">
        <f t="shared" si="0"/>
        <v>41</v>
      </c>
    </row>
    <row r="6" spans="1:27" s="69" customFormat="1" ht="12.75" customHeight="1" x14ac:dyDescent="0.25">
      <c r="A6" s="148"/>
      <c r="B6" s="9" t="s">
        <v>15</v>
      </c>
      <c r="C6" s="9">
        <v>1</v>
      </c>
      <c r="D6" s="9">
        <v>0</v>
      </c>
      <c r="E6" s="9">
        <v>0</v>
      </c>
      <c r="F6" s="9">
        <v>9</v>
      </c>
      <c r="G6" s="9">
        <v>7</v>
      </c>
      <c r="H6" s="9"/>
      <c r="I6" s="10">
        <v>3</v>
      </c>
      <c r="K6" s="151"/>
      <c r="O6" s="69">
        <f t="shared" ref="O6:O166" si="1">SUM(F6:G6)</f>
        <v>16</v>
      </c>
      <c r="P6" s="69">
        <f t="shared" ref="P6:P165" si="2">SUM(F6-G6)</f>
        <v>2</v>
      </c>
      <c r="R6" s="74">
        <v>2</v>
      </c>
      <c r="S6" s="75" t="s">
        <v>62</v>
      </c>
      <c r="T6" s="75">
        <f t="shared" ref="T6:Z6" si="3">C140</f>
        <v>12</v>
      </c>
      <c r="U6" s="75">
        <f t="shared" si="3"/>
        <v>2</v>
      </c>
      <c r="V6" s="75">
        <f t="shared" si="3"/>
        <v>6</v>
      </c>
      <c r="W6" s="75">
        <f t="shared" si="3"/>
        <v>150</v>
      </c>
      <c r="X6" s="75">
        <f t="shared" si="3"/>
        <v>136</v>
      </c>
      <c r="Y6" s="75">
        <f t="shared" si="3"/>
        <v>14</v>
      </c>
      <c r="Z6" s="76">
        <f t="shared" si="3"/>
        <v>38</v>
      </c>
    </row>
    <row r="7" spans="1:27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9</v>
      </c>
      <c r="G7" s="11">
        <v>8</v>
      </c>
      <c r="H7" s="11"/>
      <c r="I7" s="12">
        <v>3</v>
      </c>
      <c r="K7" s="151"/>
      <c r="O7" s="69">
        <f t="shared" si="1"/>
        <v>17</v>
      </c>
      <c r="P7" s="69">
        <f t="shared" si="2"/>
        <v>1</v>
      </c>
      <c r="R7" s="74">
        <v>3</v>
      </c>
      <c r="S7" s="75" t="s">
        <v>25</v>
      </c>
      <c r="T7" s="75">
        <f t="shared" ref="T7:Z7" si="4">C241</f>
        <v>11</v>
      </c>
      <c r="U7" s="75">
        <f t="shared" si="4"/>
        <v>4</v>
      </c>
      <c r="V7" s="75">
        <f t="shared" si="4"/>
        <v>5</v>
      </c>
      <c r="W7" s="75">
        <f t="shared" si="4"/>
        <v>146</v>
      </c>
      <c r="X7" s="75">
        <f t="shared" si="4"/>
        <v>137</v>
      </c>
      <c r="Y7" s="75">
        <f t="shared" si="4"/>
        <v>9</v>
      </c>
      <c r="Z7" s="76">
        <f t="shared" si="4"/>
        <v>37</v>
      </c>
      <c r="AA7" s="131"/>
    </row>
    <row r="8" spans="1:27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6</v>
      </c>
      <c r="G8" s="11">
        <v>9</v>
      </c>
      <c r="H8" s="11"/>
      <c r="I8" s="12">
        <v>0</v>
      </c>
      <c r="K8" s="151"/>
      <c r="O8" s="69">
        <f t="shared" si="1"/>
        <v>15</v>
      </c>
      <c r="P8" s="69">
        <f t="shared" si="2"/>
        <v>-3</v>
      </c>
      <c r="R8" s="74">
        <v>4</v>
      </c>
      <c r="S8" s="75" t="s">
        <v>27</v>
      </c>
      <c r="T8" s="75">
        <f t="shared" ref="T8:Z8" si="5">C118</f>
        <v>12</v>
      </c>
      <c r="U8" s="75">
        <f t="shared" si="5"/>
        <v>1</v>
      </c>
      <c r="V8" s="75">
        <f t="shared" si="5"/>
        <v>7</v>
      </c>
      <c r="W8" s="75">
        <f t="shared" si="5"/>
        <v>141</v>
      </c>
      <c r="X8" s="75">
        <f t="shared" si="5"/>
        <v>131</v>
      </c>
      <c r="Y8" s="75">
        <f t="shared" si="5"/>
        <v>10</v>
      </c>
      <c r="Z8" s="76">
        <f t="shared" si="5"/>
        <v>37</v>
      </c>
    </row>
    <row r="9" spans="1:27" s="69" customFormat="1" ht="12.75" customHeight="1" x14ac:dyDescent="0.25">
      <c r="A9" s="148"/>
      <c r="B9" s="11" t="s">
        <v>21</v>
      </c>
      <c r="C9" s="11">
        <v>0</v>
      </c>
      <c r="D9" s="11">
        <v>0</v>
      </c>
      <c r="E9" s="11">
        <v>1</v>
      </c>
      <c r="F9" s="11">
        <v>7</v>
      </c>
      <c r="G9" s="11">
        <v>9</v>
      </c>
      <c r="H9" s="11"/>
      <c r="I9" s="12">
        <v>0</v>
      </c>
      <c r="K9" s="151"/>
      <c r="O9" s="69">
        <f t="shared" si="1"/>
        <v>16</v>
      </c>
      <c r="P9" s="69">
        <f t="shared" si="2"/>
        <v>-2</v>
      </c>
      <c r="R9" s="74">
        <v>5</v>
      </c>
      <c r="S9" s="75" t="s">
        <v>60</v>
      </c>
      <c r="T9" s="75">
        <f t="shared" ref="T9:Z9" si="6">C25</f>
        <v>11</v>
      </c>
      <c r="U9" s="75">
        <f t="shared" si="6"/>
        <v>1</v>
      </c>
      <c r="V9" s="75">
        <f t="shared" si="6"/>
        <v>8</v>
      </c>
      <c r="W9" s="75">
        <f t="shared" si="6"/>
        <v>164</v>
      </c>
      <c r="X9" s="75">
        <f t="shared" si="6"/>
        <v>157</v>
      </c>
      <c r="Y9" s="75">
        <f t="shared" si="6"/>
        <v>7</v>
      </c>
      <c r="Z9" s="76">
        <f t="shared" si="6"/>
        <v>34</v>
      </c>
    </row>
    <row r="10" spans="1:27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7</v>
      </c>
      <c r="G10" s="11">
        <v>9</v>
      </c>
      <c r="H10" s="11"/>
      <c r="I10" s="12">
        <v>0</v>
      </c>
      <c r="K10" s="151"/>
      <c r="O10" s="69">
        <f t="shared" si="1"/>
        <v>16</v>
      </c>
      <c r="P10" s="69">
        <f t="shared" si="2"/>
        <v>-2</v>
      </c>
      <c r="R10" s="74">
        <v>6</v>
      </c>
      <c r="S10" s="75" t="s">
        <v>22</v>
      </c>
      <c r="T10" s="75">
        <f t="shared" ref="T10:Z10" si="7">C75</f>
        <v>10</v>
      </c>
      <c r="U10" s="75">
        <f t="shared" si="7"/>
        <v>2</v>
      </c>
      <c r="V10" s="75">
        <f t="shared" si="7"/>
        <v>8</v>
      </c>
      <c r="W10" s="75">
        <f t="shared" si="7"/>
        <v>148</v>
      </c>
      <c r="X10" s="75">
        <f t="shared" si="7"/>
        <v>142</v>
      </c>
      <c r="Y10" s="75">
        <f t="shared" si="7"/>
        <v>6</v>
      </c>
      <c r="Z10" s="76">
        <f t="shared" si="7"/>
        <v>32</v>
      </c>
    </row>
    <row r="11" spans="1:27" s="69" customFormat="1" ht="12.75" customHeight="1" x14ac:dyDescent="0.25">
      <c r="A11" s="148"/>
      <c r="B11" s="11" t="s">
        <v>24</v>
      </c>
      <c r="C11" s="11">
        <v>0</v>
      </c>
      <c r="D11" s="11">
        <v>0</v>
      </c>
      <c r="E11" s="11">
        <v>1</v>
      </c>
      <c r="F11" s="11">
        <v>7</v>
      </c>
      <c r="G11" s="11">
        <v>9</v>
      </c>
      <c r="H11" s="11"/>
      <c r="I11" s="12">
        <v>0</v>
      </c>
      <c r="K11" s="151"/>
      <c r="O11" s="69">
        <f t="shared" ref="O11:O24" si="8">SUM(F11:G11)</f>
        <v>16</v>
      </c>
      <c r="P11" s="69">
        <f t="shared" si="2"/>
        <v>-2</v>
      </c>
      <c r="R11" s="74">
        <v>7</v>
      </c>
      <c r="S11" s="138" t="s">
        <v>16</v>
      </c>
      <c r="T11" s="138">
        <f t="shared" ref="T11:Z11" si="9">C287</f>
        <v>8</v>
      </c>
      <c r="U11" s="138">
        <f t="shared" si="9"/>
        <v>6</v>
      </c>
      <c r="V11" s="138">
        <f t="shared" si="9"/>
        <v>5</v>
      </c>
      <c r="W11" s="138">
        <f t="shared" si="9"/>
        <v>135</v>
      </c>
      <c r="X11" s="138">
        <f t="shared" si="9"/>
        <v>139</v>
      </c>
      <c r="Y11" s="138">
        <f t="shared" si="9"/>
        <v>-4</v>
      </c>
      <c r="Z11" s="139">
        <f t="shared" si="9"/>
        <v>30</v>
      </c>
    </row>
    <row r="12" spans="1:27" s="69" customFormat="1" ht="12.75" customHeight="1" x14ac:dyDescent="0.25">
      <c r="A12" s="148"/>
      <c r="B12" s="11" t="s">
        <v>26</v>
      </c>
      <c r="C12" s="11">
        <v>1</v>
      </c>
      <c r="D12" s="11">
        <v>0</v>
      </c>
      <c r="E12" s="11">
        <v>0</v>
      </c>
      <c r="F12" s="11">
        <v>8</v>
      </c>
      <c r="G12" s="11">
        <v>7</v>
      </c>
      <c r="H12" s="11"/>
      <c r="I12" s="12">
        <v>3</v>
      </c>
      <c r="K12" s="151"/>
      <c r="O12" s="69">
        <f t="shared" si="8"/>
        <v>15</v>
      </c>
      <c r="P12" s="69">
        <f t="shared" si="2"/>
        <v>1</v>
      </c>
      <c r="R12" s="74">
        <v>8</v>
      </c>
      <c r="S12" s="78" t="s">
        <v>12</v>
      </c>
      <c r="T12" s="78">
        <f t="shared" ref="T12:Z12" si="10">C53</f>
        <v>8</v>
      </c>
      <c r="U12" s="78">
        <f t="shared" si="10"/>
        <v>5</v>
      </c>
      <c r="V12" s="78">
        <f t="shared" si="10"/>
        <v>6</v>
      </c>
      <c r="W12" s="78">
        <f t="shared" si="10"/>
        <v>134</v>
      </c>
      <c r="X12" s="78">
        <f t="shared" si="10"/>
        <v>134</v>
      </c>
      <c r="Y12" s="78">
        <f t="shared" si="10"/>
        <v>0</v>
      </c>
      <c r="Z12" s="79">
        <f t="shared" si="10"/>
        <v>29</v>
      </c>
    </row>
    <row r="13" spans="1:27" s="69" customFormat="1" ht="12.75" customHeight="1" x14ac:dyDescent="0.25">
      <c r="A13" s="148"/>
      <c r="B13" s="11" t="s">
        <v>28</v>
      </c>
      <c r="C13" s="11">
        <v>1</v>
      </c>
      <c r="D13" s="11">
        <v>0</v>
      </c>
      <c r="E13" s="11">
        <v>0</v>
      </c>
      <c r="F13" s="11">
        <v>12</v>
      </c>
      <c r="G13" s="11">
        <v>9</v>
      </c>
      <c r="H13" s="11"/>
      <c r="I13" s="12">
        <v>3</v>
      </c>
      <c r="K13" s="151"/>
      <c r="O13" s="69">
        <f t="shared" si="8"/>
        <v>21</v>
      </c>
      <c r="P13" s="69">
        <f t="shared" si="2"/>
        <v>3</v>
      </c>
      <c r="R13" s="74">
        <v>9</v>
      </c>
      <c r="S13" s="75" t="s">
        <v>18</v>
      </c>
      <c r="T13" s="75">
        <f t="shared" ref="T13:Z13" si="11">C96</f>
        <v>9</v>
      </c>
      <c r="U13" s="75">
        <f t="shared" si="11"/>
        <v>2</v>
      </c>
      <c r="V13" s="75">
        <f t="shared" si="11"/>
        <v>8</v>
      </c>
      <c r="W13" s="75">
        <f t="shared" si="11"/>
        <v>133</v>
      </c>
      <c r="X13" s="75">
        <f t="shared" si="11"/>
        <v>135</v>
      </c>
      <c r="Y13" s="75">
        <f t="shared" si="11"/>
        <v>-2</v>
      </c>
      <c r="Z13" s="76">
        <f t="shared" si="11"/>
        <v>29</v>
      </c>
    </row>
    <row r="14" spans="1:27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9</v>
      </c>
      <c r="G14" s="11">
        <v>8</v>
      </c>
      <c r="H14" s="11"/>
      <c r="I14" s="12">
        <v>3</v>
      </c>
      <c r="K14" s="151"/>
      <c r="O14" s="69">
        <f t="shared" si="8"/>
        <v>17</v>
      </c>
      <c r="P14" s="69">
        <f t="shared" si="2"/>
        <v>1</v>
      </c>
      <c r="R14" s="74">
        <v>10</v>
      </c>
      <c r="S14" s="75" t="s">
        <v>33</v>
      </c>
      <c r="T14" s="75">
        <f t="shared" ref="T14:Z14" si="12">C263</f>
        <v>7</v>
      </c>
      <c r="U14" s="75">
        <f t="shared" si="12"/>
        <v>5</v>
      </c>
      <c r="V14" s="75">
        <f t="shared" si="12"/>
        <v>8</v>
      </c>
      <c r="W14" s="75">
        <f t="shared" si="12"/>
        <v>144</v>
      </c>
      <c r="X14" s="75">
        <f t="shared" si="12"/>
        <v>153</v>
      </c>
      <c r="Y14" s="75">
        <f t="shared" si="12"/>
        <v>-9</v>
      </c>
      <c r="Z14" s="76">
        <f t="shared" si="12"/>
        <v>26</v>
      </c>
    </row>
    <row r="15" spans="1:27" s="69" customFormat="1" ht="12.75" customHeight="1" x14ac:dyDescent="0.25">
      <c r="A15" s="148"/>
      <c r="B15" s="11" t="s">
        <v>32</v>
      </c>
      <c r="C15" s="11">
        <v>0</v>
      </c>
      <c r="D15" s="11">
        <v>1</v>
      </c>
      <c r="E15" s="11">
        <v>0</v>
      </c>
      <c r="F15" s="11">
        <v>9</v>
      </c>
      <c r="G15" s="11">
        <v>9</v>
      </c>
      <c r="H15" s="11"/>
      <c r="I15" s="12">
        <v>1</v>
      </c>
      <c r="K15" s="151"/>
      <c r="O15" s="69">
        <f t="shared" si="8"/>
        <v>18</v>
      </c>
      <c r="P15" s="69">
        <f t="shared" si="2"/>
        <v>0</v>
      </c>
      <c r="R15" s="74">
        <v>11</v>
      </c>
      <c r="S15" s="78" t="s">
        <v>20</v>
      </c>
      <c r="T15" s="78">
        <f t="shared" ref="T15:Z15" si="13">C197</f>
        <v>7</v>
      </c>
      <c r="U15" s="78">
        <f t="shared" si="13"/>
        <v>3</v>
      </c>
      <c r="V15" s="78">
        <f t="shared" si="13"/>
        <v>2</v>
      </c>
      <c r="W15" s="78">
        <f t="shared" si="13"/>
        <v>90</v>
      </c>
      <c r="X15" s="78">
        <f t="shared" si="13"/>
        <v>77</v>
      </c>
      <c r="Y15" s="78">
        <f t="shared" si="13"/>
        <v>13</v>
      </c>
      <c r="Z15" s="79">
        <f t="shared" si="13"/>
        <v>24</v>
      </c>
    </row>
    <row r="16" spans="1:27" s="69" customFormat="1" ht="12.75" customHeight="1" x14ac:dyDescent="0.25">
      <c r="A16" s="148"/>
      <c r="B16" s="11" t="s">
        <v>34</v>
      </c>
      <c r="C16" s="11">
        <v>1</v>
      </c>
      <c r="D16" s="11">
        <v>0</v>
      </c>
      <c r="E16" s="11">
        <v>0</v>
      </c>
      <c r="F16" s="11">
        <v>7</v>
      </c>
      <c r="G16" s="11">
        <v>6</v>
      </c>
      <c r="H16" s="11"/>
      <c r="I16" s="12">
        <v>3</v>
      </c>
      <c r="K16" s="151"/>
      <c r="O16" s="69">
        <f t="shared" si="8"/>
        <v>13</v>
      </c>
      <c r="P16" s="69">
        <f t="shared" si="2"/>
        <v>1</v>
      </c>
      <c r="R16" s="74">
        <v>12</v>
      </c>
      <c r="S16" s="75" t="s">
        <v>31</v>
      </c>
      <c r="T16" s="75">
        <f t="shared" ref="T16:Z16" si="14">C161</f>
        <v>7</v>
      </c>
      <c r="U16" s="75">
        <f t="shared" si="14"/>
        <v>2</v>
      </c>
      <c r="V16" s="75">
        <f t="shared" si="14"/>
        <v>10</v>
      </c>
      <c r="W16" s="75">
        <f t="shared" si="14"/>
        <v>112</v>
      </c>
      <c r="X16" s="75">
        <f t="shared" si="14"/>
        <v>120</v>
      </c>
      <c r="Y16" s="75">
        <f t="shared" si="14"/>
        <v>-8</v>
      </c>
      <c r="Z16" s="76">
        <f t="shared" si="14"/>
        <v>23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8</v>
      </c>
      <c r="G17" s="11">
        <v>12</v>
      </c>
      <c r="H17" s="11"/>
      <c r="I17" s="12">
        <v>0</v>
      </c>
      <c r="K17" s="151"/>
      <c r="O17" s="69">
        <f t="shared" si="8"/>
        <v>20</v>
      </c>
      <c r="P17" s="69">
        <f t="shared" si="2"/>
        <v>-4</v>
      </c>
      <c r="R17" s="74">
        <v>13</v>
      </c>
      <c r="S17" s="75" t="s">
        <v>37</v>
      </c>
      <c r="T17" s="75">
        <f t="shared" ref="T17:Z17" si="15">C183</f>
        <v>4</v>
      </c>
      <c r="U17" s="75">
        <f t="shared" si="15"/>
        <v>6</v>
      </c>
      <c r="V17" s="75">
        <f t="shared" si="15"/>
        <v>10</v>
      </c>
      <c r="W17" s="75">
        <f t="shared" si="15"/>
        <v>141</v>
      </c>
      <c r="X17" s="75">
        <f t="shared" si="15"/>
        <v>173</v>
      </c>
      <c r="Y17" s="75">
        <f t="shared" si="15"/>
        <v>-32</v>
      </c>
      <c r="Z17" s="76">
        <f t="shared" si="15"/>
        <v>18</v>
      </c>
    </row>
    <row r="18" spans="1:28" s="69" customFormat="1" ht="12.75" customHeight="1" thickBot="1" x14ac:dyDescent="0.3">
      <c r="A18" s="148"/>
      <c r="B18" s="11" t="s">
        <v>38</v>
      </c>
      <c r="C18" s="11">
        <v>1</v>
      </c>
      <c r="D18" s="11">
        <v>0</v>
      </c>
      <c r="E18" s="11">
        <v>0</v>
      </c>
      <c r="F18" s="11">
        <v>9</v>
      </c>
      <c r="G18" s="11">
        <v>8</v>
      </c>
      <c r="H18" s="11"/>
      <c r="I18" s="12">
        <v>3</v>
      </c>
      <c r="K18" s="151"/>
      <c r="O18" s="69">
        <f t="shared" si="8"/>
        <v>17</v>
      </c>
      <c r="P18" s="69">
        <f t="shared" si="2"/>
        <v>1</v>
      </c>
      <c r="R18" s="118">
        <v>14</v>
      </c>
      <c r="S18" s="113" t="s">
        <v>72</v>
      </c>
      <c r="T18" s="113">
        <f>C32</f>
        <v>2</v>
      </c>
      <c r="U18" s="113">
        <f t="shared" ref="U18:Z18" si="16">D32</f>
        <v>1</v>
      </c>
      <c r="V18" s="113">
        <f t="shared" si="16"/>
        <v>2</v>
      </c>
      <c r="W18" s="113">
        <f t="shared" si="16"/>
        <v>35</v>
      </c>
      <c r="X18" s="113">
        <f t="shared" si="16"/>
        <v>35</v>
      </c>
      <c r="Y18" s="113">
        <f t="shared" si="16"/>
        <v>0</v>
      </c>
      <c r="Z18" s="114">
        <f t="shared" si="16"/>
        <v>7</v>
      </c>
    </row>
    <row r="19" spans="1:28" s="69" customFormat="1" ht="12.75" customHeight="1" thickBot="1" x14ac:dyDescent="0.3">
      <c r="A19" s="148"/>
      <c r="B19" s="11" t="s">
        <v>40</v>
      </c>
      <c r="C19" s="11">
        <v>0</v>
      </c>
      <c r="D19" s="11">
        <v>0</v>
      </c>
      <c r="E19" s="11">
        <v>1</v>
      </c>
      <c r="F19" s="11">
        <v>7</v>
      </c>
      <c r="G19" s="11">
        <v>9</v>
      </c>
      <c r="H19" s="11"/>
      <c r="I19" s="12">
        <v>0</v>
      </c>
      <c r="K19" s="151"/>
      <c r="O19" s="69">
        <f t="shared" si="8"/>
        <v>16</v>
      </c>
      <c r="P19" s="69">
        <f t="shared" si="2"/>
        <v>-2</v>
      </c>
      <c r="R19" s="80">
        <v>15</v>
      </c>
      <c r="S19" s="81" t="s">
        <v>112</v>
      </c>
      <c r="T19" s="81">
        <f>C266</f>
        <v>0</v>
      </c>
      <c r="U19" s="81">
        <f>D266</f>
        <v>0</v>
      </c>
      <c r="V19" s="81">
        <f>E266</f>
        <v>0</v>
      </c>
      <c r="W19" s="81">
        <f>F266</f>
        <v>0</v>
      </c>
      <c r="X19" s="81">
        <f>G266</f>
        <v>0</v>
      </c>
      <c r="Y19" s="81">
        <f>H266</f>
        <v>0</v>
      </c>
      <c r="Z19" s="82">
        <f>I266</f>
        <v>0</v>
      </c>
      <c r="AA19" s="88">
        <f>SUM(Z5:Z19)</f>
        <v>405</v>
      </c>
      <c r="AB19" s="55" t="b">
        <f>EXACT(AA19,I289)</f>
        <v>1</v>
      </c>
    </row>
    <row r="20" spans="1:28" s="69" customFormat="1" ht="12.75" customHeight="1" x14ac:dyDescent="0.25">
      <c r="A20" s="148"/>
      <c r="B20" s="11" t="s">
        <v>71</v>
      </c>
      <c r="C20" s="11">
        <v>0</v>
      </c>
      <c r="D20" s="11">
        <v>0</v>
      </c>
      <c r="E20" s="11">
        <v>1</v>
      </c>
      <c r="F20" s="11">
        <v>7</v>
      </c>
      <c r="G20" s="11">
        <v>9</v>
      </c>
      <c r="H20" s="11"/>
      <c r="I20" s="12">
        <v>0</v>
      </c>
      <c r="K20" s="151"/>
      <c r="O20" s="69">
        <f t="shared" si="8"/>
        <v>16</v>
      </c>
      <c r="P20" s="69">
        <f t="shared" si="2"/>
        <v>-2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1</v>
      </c>
      <c r="D21" s="11">
        <v>0</v>
      </c>
      <c r="E21" s="11">
        <v>0</v>
      </c>
      <c r="F21" s="11">
        <v>12</v>
      </c>
      <c r="G21" s="11">
        <v>6</v>
      </c>
      <c r="H21" s="11"/>
      <c r="I21" s="12">
        <v>3</v>
      </c>
      <c r="K21" s="151"/>
      <c r="O21" s="69">
        <f t="shared" si="8"/>
        <v>18</v>
      </c>
      <c r="P21" s="69">
        <f t="shared" si="2"/>
        <v>6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1</v>
      </c>
      <c r="D22" s="11">
        <v>0</v>
      </c>
      <c r="E22" s="11">
        <v>0</v>
      </c>
      <c r="F22" s="11">
        <v>9</v>
      </c>
      <c r="G22" s="11">
        <v>4</v>
      </c>
      <c r="H22" s="11"/>
      <c r="I22" s="12">
        <v>3</v>
      </c>
      <c r="K22" s="151"/>
      <c r="O22" s="69">
        <f t="shared" si="8"/>
        <v>13</v>
      </c>
      <c r="P22" s="69">
        <f t="shared" si="2"/>
        <v>5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1</v>
      </c>
      <c r="D23" s="11">
        <v>0</v>
      </c>
      <c r="E23" s="11">
        <v>0</v>
      </c>
      <c r="F23" s="11">
        <v>7</v>
      </c>
      <c r="G23" s="11">
        <v>6</v>
      </c>
      <c r="H23" s="11"/>
      <c r="I23" s="12">
        <v>3</v>
      </c>
      <c r="K23" s="151"/>
      <c r="O23" s="69">
        <f t="shared" si="8"/>
        <v>13</v>
      </c>
      <c r="P23" s="69">
        <f t="shared" si="2"/>
        <v>1</v>
      </c>
      <c r="R23" s="88"/>
      <c r="AA23" s="88"/>
      <c r="AB23" s="111"/>
    </row>
    <row r="24" spans="1:28" s="69" customFormat="1" ht="12.75" customHeight="1" x14ac:dyDescent="0.25">
      <c r="A24" s="148"/>
      <c r="B24" s="11" t="s">
        <v>79</v>
      </c>
      <c r="C24" s="11">
        <v>0</v>
      </c>
      <c r="D24" s="11">
        <v>0</v>
      </c>
      <c r="E24" s="11">
        <v>1</v>
      </c>
      <c r="F24" s="11">
        <v>6</v>
      </c>
      <c r="G24" s="11">
        <v>8</v>
      </c>
      <c r="H24" s="11"/>
      <c r="I24" s="12">
        <v>0</v>
      </c>
      <c r="K24" s="151"/>
      <c r="O24" s="69">
        <f t="shared" si="8"/>
        <v>14</v>
      </c>
      <c r="P24" s="69">
        <f t="shared" si="2"/>
        <v>-2</v>
      </c>
      <c r="R24" s="88"/>
      <c r="AA24" s="88"/>
      <c r="AB24" s="111"/>
    </row>
    <row r="25" spans="1:28" s="69" customFormat="1" ht="12.75" customHeight="1" thickBot="1" x14ac:dyDescent="0.3">
      <c r="A25" s="149"/>
      <c r="B25" s="17" t="s">
        <v>39</v>
      </c>
      <c r="C25" s="17">
        <f>SUM(C5:C24)</f>
        <v>11</v>
      </c>
      <c r="D25" s="17">
        <f>SUM(D5:D24)</f>
        <v>1</v>
      </c>
      <c r="E25" s="17">
        <f>SUM(E5:E24)</f>
        <v>8</v>
      </c>
      <c r="F25" s="17">
        <f>SUM(F5:F24)</f>
        <v>164</v>
      </c>
      <c r="G25" s="17">
        <f>SUM(G5:G24)</f>
        <v>157</v>
      </c>
      <c r="H25" s="17">
        <f>SUM(F25-G25)</f>
        <v>7</v>
      </c>
      <c r="I25" s="26">
        <f>SUM(I5:I24)</f>
        <v>34</v>
      </c>
      <c r="J25" s="116">
        <f>I25</f>
        <v>34</v>
      </c>
      <c r="K25" s="152"/>
      <c r="M25" s="69">
        <f>SUM(F25:G25)</f>
        <v>321</v>
      </c>
      <c r="N25" s="69">
        <f>SUM(I25)</f>
        <v>34</v>
      </c>
    </row>
    <row r="26" spans="1:28" s="69" customFormat="1" ht="12.75" customHeight="1" thickBot="1" x14ac:dyDescent="0.3">
      <c r="A26" s="123"/>
      <c r="B26" s="124"/>
      <c r="C26" s="124"/>
      <c r="D26" s="124"/>
      <c r="E26" s="124"/>
      <c r="F26" s="124"/>
      <c r="G26" s="124"/>
      <c r="H26" s="124"/>
      <c r="I26" s="124"/>
      <c r="J26" s="111"/>
      <c r="K26" s="127"/>
    </row>
    <row r="27" spans="1:28" ht="12.75" customHeight="1" x14ac:dyDescent="0.25">
      <c r="A27" s="147" t="s">
        <v>73</v>
      </c>
      <c r="B27" s="7" t="s">
        <v>71</v>
      </c>
      <c r="C27" s="7">
        <v>0</v>
      </c>
      <c r="D27" s="7">
        <v>0</v>
      </c>
      <c r="E27" s="7">
        <v>1</v>
      </c>
      <c r="F27" s="7">
        <v>6</v>
      </c>
      <c r="G27" s="7">
        <v>8</v>
      </c>
      <c r="H27" s="7"/>
      <c r="I27" s="8">
        <v>0</v>
      </c>
      <c r="K27" s="150">
        <f>RANK(J32,J:J,0)</f>
        <v>14</v>
      </c>
      <c r="O27">
        <f t="shared" ref="O27" si="17">SUM(F27:G27)</f>
        <v>14</v>
      </c>
      <c r="P27">
        <f t="shared" ref="P27" si="18">SUM(F27-G27)</f>
        <v>-2</v>
      </c>
    </row>
    <row r="28" spans="1:28" ht="12.75" customHeight="1" x14ac:dyDescent="0.25">
      <c r="A28" s="148"/>
      <c r="B28" s="9" t="s">
        <v>74</v>
      </c>
      <c r="C28" s="9">
        <v>0</v>
      </c>
      <c r="D28" s="9">
        <v>0</v>
      </c>
      <c r="E28" s="9">
        <v>1</v>
      </c>
      <c r="F28" s="9">
        <v>6</v>
      </c>
      <c r="G28" s="9">
        <v>7</v>
      </c>
      <c r="H28" s="9"/>
      <c r="I28" s="10">
        <v>0</v>
      </c>
      <c r="K28" s="151"/>
    </row>
    <row r="29" spans="1:28" ht="12.75" customHeight="1" x14ac:dyDescent="0.25">
      <c r="A29" s="148"/>
      <c r="B29" s="9" t="s">
        <v>75</v>
      </c>
      <c r="C29" s="9">
        <v>1</v>
      </c>
      <c r="D29" s="9">
        <v>0</v>
      </c>
      <c r="E29" s="9">
        <v>0</v>
      </c>
      <c r="F29" s="9">
        <v>8</v>
      </c>
      <c r="G29" s="9">
        <v>6</v>
      </c>
      <c r="H29" s="9"/>
      <c r="I29" s="10">
        <v>3</v>
      </c>
      <c r="K29" s="151"/>
    </row>
    <row r="30" spans="1:28" ht="12.75" customHeight="1" x14ac:dyDescent="0.25">
      <c r="A30" s="148"/>
      <c r="B30" s="11" t="s">
        <v>77</v>
      </c>
      <c r="C30" s="11">
        <v>1</v>
      </c>
      <c r="D30" s="11">
        <v>0</v>
      </c>
      <c r="E30" s="11">
        <v>0</v>
      </c>
      <c r="F30" s="11">
        <v>8</v>
      </c>
      <c r="G30" s="11">
        <v>7</v>
      </c>
      <c r="H30" s="11"/>
      <c r="I30" s="12">
        <v>3</v>
      </c>
      <c r="K30" s="151"/>
    </row>
    <row r="31" spans="1:28" ht="12.75" customHeight="1" x14ac:dyDescent="0.25">
      <c r="A31" s="148"/>
      <c r="B31" s="11" t="s">
        <v>79</v>
      </c>
      <c r="C31" s="11">
        <v>0</v>
      </c>
      <c r="D31" s="11">
        <v>1</v>
      </c>
      <c r="E31" s="11">
        <v>0</v>
      </c>
      <c r="F31" s="11">
        <v>7</v>
      </c>
      <c r="G31" s="11">
        <v>7</v>
      </c>
      <c r="H31" s="11"/>
      <c r="I31" s="12">
        <v>1</v>
      </c>
      <c r="K31" s="151"/>
    </row>
    <row r="32" spans="1:28" ht="12.75" customHeight="1" thickBot="1" x14ac:dyDescent="0.3">
      <c r="A32" s="149"/>
      <c r="B32" s="17" t="s">
        <v>39</v>
      </c>
      <c r="C32" s="17">
        <f>SUM(C27:C31)</f>
        <v>2</v>
      </c>
      <c r="D32" s="17">
        <f>SUM(D27:D31)</f>
        <v>1</v>
      </c>
      <c r="E32" s="17">
        <f>SUM(E27:E31)</f>
        <v>2</v>
      </c>
      <c r="F32" s="17">
        <f>SUM(F27:F31)</f>
        <v>35</v>
      </c>
      <c r="G32" s="17">
        <f>SUM(G27:G31)</f>
        <v>35</v>
      </c>
      <c r="H32" s="17">
        <f>SUM(F32-G32)</f>
        <v>0</v>
      </c>
      <c r="I32" s="26">
        <f>SUM(I27:I31)</f>
        <v>7</v>
      </c>
      <c r="J32" s="116">
        <f>I32</f>
        <v>7</v>
      </c>
      <c r="K32" s="152"/>
      <c r="M32">
        <f>SUM(F32:G32)</f>
        <v>70</v>
      </c>
      <c r="N32">
        <f>SUM(I32)</f>
        <v>7</v>
      </c>
    </row>
    <row r="33" spans="1:16" s="69" customFormat="1" ht="12.75" customHeight="1" thickBot="1" x14ac:dyDescent="0.3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16" s="69" customFormat="1" ht="12.75" customHeight="1" x14ac:dyDescent="0.25">
      <c r="A34" s="155" t="s">
        <v>12</v>
      </c>
      <c r="B34" s="7" t="s">
        <v>13</v>
      </c>
      <c r="C34" s="7">
        <v>0</v>
      </c>
      <c r="D34" s="7">
        <v>0</v>
      </c>
      <c r="E34" s="7">
        <v>1</v>
      </c>
      <c r="F34" s="7">
        <v>5</v>
      </c>
      <c r="G34" s="7">
        <v>7</v>
      </c>
      <c r="H34" s="7"/>
      <c r="I34" s="8">
        <v>0</v>
      </c>
      <c r="K34" s="150">
        <f>RANK(J53,J:J,0)</f>
        <v>8</v>
      </c>
      <c r="O34" s="69">
        <f t="shared" si="1"/>
        <v>12</v>
      </c>
      <c r="P34" s="69">
        <f t="shared" si="2"/>
        <v>-2</v>
      </c>
    </row>
    <row r="35" spans="1:16" s="69" customFormat="1" ht="12.75" customHeight="1" x14ac:dyDescent="0.25">
      <c r="A35" s="156"/>
      <c r="B35" s="9" t="s">
        <v>15</v>
      </c>
      <c r="C35" s="9">
        <v>0</v>
      </c>
      <c r="D35" s="9">
        <v>1</v>
      </c>
      <c r="E35" s="9">
        <v>0</v>
      </c>
      <c r="F35" s="9">
        <v>8</v>
      </c>
      <c r="G35" s="9">
        <v>8</v>
      </c>
      <c r="H35" s="9"/>
      <c r="I35" s="10">
        <v>1</v>
      </c>
      <c r="K35" s="151"/>
      <c r="O35" s="69">
        <f t="shared" si="1"/>
        <v>16</v>
      </c>
      <c r="P35" s="69">
        <f t="shared" si="2"/>
        <v>0</v>
      </c>
    </row>
    <row r="36" spans="1:16" s="69" customFormat="1" ht="12.75" customHeight="1" x14ac:dyDescent="0.25">
      <c r="A36" s="156"/>
      <c r="B36" s="11" t="s">
        <v>17</v>
      </c>
      <c r="C36" s="11">
        <v>1</v>
      </c>
      <c r="D36" s="11">
        <v>0</v>
      </c>
      <c r="E36" s="11">
        <v>0</v>
      </c>
      <c r="F36" s="11">
        <v>9</v>
      </c>
      <c r="G36" s="11">
        <v>8</v>
      </c>
      <c r="H36" s="11"/>
      <c r="I36" s="12">
        <v>3</v>
      </c>
      <c r="K36" s="151"/>
      <c r="O36" s="69">
        <f t="shared" si="1"/>
        <v>17</v>
      </c>
      <c r="P36" s="69">
        <f t="shared" si="2"/>
        <v>1</v>
      </c>
    </row>
    <row r="37" spans="1:16" s="69" customFormat="1" ht="12.75" customHeight="1" x14ac:dyDescent="0.25">
      <c r="A37" s="156"/>
      <c r="B37" s="11" t="s">
        <v>19</v>
      </c>
      <c r="C37" s="11">
        <v>1</v>
      </c>
      <c r="D37" s="11">
        <v>0</v>
      </c>
      <c r="E37" s="11">
        <v>0</v>
      </c>
      <c r="F37" s="11">
        <v>7</v>
      </c>
      <c r="G37" s="11">
        <v>4</v>
      </c>
      <c r="H37" s="11"/>
      <c r="I37" s="12">
        <v>3</v>
      </c>
      <c r="K37" s="151"/>
      <c r="O37" s="69">
        <f t="shared" si="1"/>
        <v>11</v>
      </c>
      <c r="P37" s="69">
        <f t="shared" si="2"/>
        <v>3</v>
      </c>
    </row>
    <row r="38" spans="1:16" s="69" customFormat="1" ht="12.75" customHeight="1" x14ac:dyDescent="0.25">
      <c r="A38" s="156"/>
      <c r="B38" s="11" t="s">
        <v>21</v>
      </c>
      <c r="C38" s="11">
        <v>1</v>
      </c>
      <c r="D38" s="11">
        <v>0</v>
      </c>
      <c r="E38" s="11">
        <v>0</v>
      </c>
      <c r="F38" s="11">
        <v>9</v>
      </c>
      <c r="G38" s="11">
        <v>7</v>
      </c>
      <c r="H38" s="11"/>
      <c r="I38" s="12">
        <v>3</v>
      </c>
      <c r="K38" s="151"/>
      <c r="O38" s="69">
        <f t="shared" si="1"/>
        <v>16</v>
      </c>
      <c r="P38" s="69">
        <f t="shared" si="2"/>
        <v>2</v>
      </c>
    </row>
    <row r="39" spans="1:16" s="69" customFormat="1" ht="12.75" customHeight="1" x14ac:dyDescent="0.25">
      <c r="A39" s="156"/>
      <c r="B39" s="11" t="s">
        <v>23</v>
      </c>
      <c r="C39" s="11">
        <v>0</v>
      </c>
      <c r="D39" s="11">
        <v>1</v>
      </c>
      <c r="E39" s="11">
        <v>0</v>
      </c>
      <c r="F39" s="11">
        <v>8</v>
      </c>
      <c r="G39" s="11">
        <v>8</v>
      </c>
      <c r="H39" s="11"/>
      <c r="I39" s="12">
        <v>1</v>
      </c>
      <c r="K39" s="151"/>
      <c r="O39" s="69">
        <f t="shared" si="1"/>
        <v>16</v>
      </c>
      <c r="P39" s="69">
        <f t="shared" si="2"/>
        <v>0</v>
      </c>
    </row>
    <row r="40" spans="1:16" s="69" customFormat="1" ht="12.75" customHeight="1" x14ac:dyDescent="0.25">
      <c r="A40" s="156"/>
      <c r="B40" s="11" t="s">
        <v>24</v>
      </c>
      <c r="C40" s="11">
        <v>0</v>
      </c>
      <c r="D40" s="11">
        <v>1</v>
      </c>
      <c r="E40" s="11">
        <v>0</v>
      </c>
      <c r="F40" s="11">
        <v>8</v>
      </c>
      <c r="G40" s="11">
        <v>8</v>
      </c>
      <c r="H40" s="11"/>
      <c r="I40" s="12">
        <v>1</v>
      </c>
      <c r="K40" s="151"/>
      <c r="O40" s="69">
        <f t="shared" si="1"/>
        <v>16</v>
      </c>
      <c r="P40" s="69">
        <f t="shared" si="2"/>
        <v>0</v>
      </c>
    </row>
    <row r="41" spans="1:16" s="69" customFormat="1" ht="12.75" customHeight="1" x14ac:dyDescent="0.25">
      <c r="A41" s="156"/>
      <c r="B41" s="11" t="s">
        <v>26</v>
      </c>
      <c r="C41" s="11">
        <v>1</v>
      </c>
      <c r="D41" s="11">
        <v>0</v>
      </c>
      <c r="E41" s="11">
        <v>0</v>
      </c>
      <c r="F41" s="11">
        <v>8</v>
      </c>
      <c r="G41" s="11">
        <v>6</v>
      </c>
      <c r="H41" s="11"/>
      <c r="I41" s="12">
        <v>3</v>
      </c>
      <c r="K41" s="151"/>
      <c r="O41" s="69">
        <f t="shared" si="1"/>
        <v>14</v>
      </c>
      <c r="P41" s="69">
        <f t="shared" si="2"/>
        <v>2</v>
      </c>
    </row>
    <row r="42" spans="1:16" s="69" customFormat="1" ht="12.75" customHeight="1" x14ac:dyDescent="0.25">
      <c r="A42" s="156"/>
      <c r="B42" s="11" t="s">
        <v>28</v>
      </c>
      <c r="C42" s="11">
        <v>1</v>
      </c>
      <c r="D42" s="11">
        <v>0</v>
      </c>
      <c r="E42" s="11">
        <v>0</v>
      </c>
      <c r="F42" s="11">
        <v>9</v>
      </c>
      <c r="G42" s="11">
        <v>8</v>
      </c>
      <c r="H42" s="11"/>
      <c r="I42" s="12">
        <v>3</v>
      </c>
      <c r="K42" s="151"/>
      <c r="O42" s="69">
        <f t="shared" si="1"/>
        <v>17</v>
      </c>
      <c r="P42" s="69">
        <f t="shared" si="2"/>
        <v>1</v>
      </c>
    </row>
    <row r="43" spans="1:16" s="69" customFormat="1" ht="12.75" customHeight="1" x14ac:dyDescent="0.25">
      <c r="A43" s="156"/>
      <c r="B43" s="11" t="s">
        <v>30</v>
      </c>
      <c r="C43" s="11">
        <v>1</v>
      </c>
      <c r="D43" s="11">
        <v>0</v>
      </c>
      <c r="E43" s="11">
        <v>0</v>
      </c>
      <c r="F43" s="11">
        <v>9</v>
      </c>
      <c r="G43" s="11">
        <v>7</v>
      </c>
      <c r="H43" s="11"/>
      <c r="I43" s="12">
        <v>3</v>
      </c>
      <c r="K43" s="151"/>
      <c r="O43" s="69">
        <f t="shared" si="1"/>
        <v>16</v>
      </c>
      <c r="P43" s="69">
        <f t="shared" si="2"/>
        <v>2</v>
      </c>
    </row>
    <row r="44" spans="1:16" s="69" customFormat="1" ht="12.75" customHeight="1" x14ac:dyDescent="0.25">
      <c r="A44" s="156"/>
      <c r="B44" s="11" t="s">
        <v>32</v>
      </c>
      <c r="C44" s="11">
        <v>1</v>
      </c>
      <c r="D44" s="11">
        <v>0</v>
      </c>
      <c r="E44" s="11">
        <v>0</v>
      </c>
      <c r="F44" s="11">
        <v>8</v>
      </c>
      <c r="G44" s="11">
        <v>7</v>
      </c>
      <c r="H44" s="11"/>
      <c r="I44" s="12">
        <v>3</v>
      </c>
      <c r="K44" s="151"/>
      <c r="O44" s="69">
        <f t="shared" si="1"/>
        <v>15</v>
      </c>
      <c r="P44" s="69">
        <f t="shared" si="2"/>
        <v>1</v>
      </c>
    </row>
    <row r="45" spans="1:16" s="69" customFormat="1" ht="12.75" customHeight="1" x14ac:dyDescent="0.25">
      <c r="A45" s="156"/>
      <c r="B45" s="11" t="s">
        <v>34</v>
      </c>
      <c r="C45" s="11">
        <v>0</v>
      </c>
      <c r="D45" s="11">
        <v>0</v>
      </c>
      <c r="E45" s="11">
        <v>1</v>
      </c>
      <c r="F45" s="11">
        <v>5</v>
      </c>
      <c r="G45" s="11">
        <v>6</v>
      </c>
      <c r="H45" s="11"/>
      <c r="I45" s="12">
        <v>0</v>
      </c>
      <c r="K45" s="151"/>
      <c r="O45" s="69">
        <f t="shared" si="1"/>
        <v>11</v>
      </c>
      <c r="P45" s="69">
        <f t="shared" si="2"/>
        <v>-1</v>
      </c>
    </row>
    <row r="46" spans="1:16" s="69" customFormat="1" ht="12.75" customHeight="1" x14ac:dyDescent="0.25">
      <c r="A46" s="156"/>
      <c r="B46" s="11" t="s">
        <v>36</v>
      </c>
      <c r="C46" s="11">
        <v>0</v>
      </c>
      <c r="D46" s="11">
        <v>0</v>
      </c>
      <c r="E46" s="11">
        <v>1</v>
      </c>
      <c r="F46" s="11">
        <v>6</v>
      </c>
      <c r="G46" s="11">
        <v>8</v>
      </c>
      <c r="H46" s="11"/>
      <c r="I46" s="12">
        <v>0</v>
      </c>
      <c r="K46" s="151"/>
      <c r="O46" s="69">
        <f t="shared" si="1"/>
        <v>14</v>
      </c>
      <c r="P46" s="69">
        <f t="shared" si="2"/>
        <v>-2</v>
      </c>
    </row>
    <row r="47" spans="1:16" s="69" customFormat="1" ht="12.75" customHeight="1" x14ac:dyDescent="0.25">
      <c r="A47" s="156"/>
      <c r="B47" s="11" t="s">
        <v>38</v>
      </c>
      <c r="C47" s="11">
        <v>0</v>
      </c>
      <c r="D47" s="11">
        <v>1</v>
      </c>
      <c r="E47" s="11">
        <v>0</v>
      </c>
      <c r="F47" s="11">
        <v>7</v>
      </c>
      <c r="G47" s="11">
        <v>7</v>
      </c>
      <c r="H47" s="11"/>
      <c r="I47" s="12">
        <v>1</v>
      </c>
      <c r="K47" s="151"/>
      <c r="O47" s="69">
        <f t="shared" si="1"/>
        <v>14</v>
      </c>
      <c r="P47" s="69">
        <f t="shared" si="2"/>
        <v>0</v>
      </c>
    </row>
    <row r="48" spans="1:16" s="69" customFormat="1" ht="12.75" customHeight="1" x14ac:dyDescent="0.25">
      <c r="A48" s="156"/>
      <c r="B48" s="11" t="s">
        <v>40</v>
      </c>
      <c r="C48" s="11">
        <v>0</v>
      </c>
      <c r="D48" s="11">
        <v>0</v>
      </c>
      <c r="E48" s="11">
        <v>1</v>
      </c>
      <c r="F48" s="11">
        <v>5</v>
      </c>
      <c r="G48" s="11">
        <v>8</v>
      </c>
      <c r="H48" s="11"/>
      <c r="I48" s="12">
        <v>0</v>
      </c>
      <c r="K48" s="151"/>
      <c r="O48" s="69">
        <f t="shared" si="1"/>
        <v>13</v>
      </c>
      <c r="P48" s="69">
        <f t="shared" si="2"/>
        <v>-3</v>
      </c>
    </row>
    <row r="49" spans="1:16" s="69" customFormat="1" ht="12.75" customHeight="1" x14ac:dyDescent="0.25">
      <c r="A49" s="156"/>
      <c r="B49" s="11" t="s">
        <v>71</v>
      </c>
      <c r="C49" s="11">
        <v>0</v>
      </c>
      <c r="D49" s="11">
        <v>1</v>
      </c>
      <c r="E49" s="11">
        <v>0</v>
      </c>
      <c r="F49" s="11">
        <v>9</v>
      </c>
      <c r="G49" s="11">
        <v>9</v>
      </c>
      <c r="H49" s="11"/>
      <c r="I49" s="12">
        <v>1</v>
      </c>
      <c r="K49" s="151"/>
      <c r="O49" s="69">
        <f t="shared" si="1"/>
        <v>18</v>
      </c>
      <c r="P49" s="69">
        <f t="shared" si="2"/>
        <v>0</v>
      </c>
    </row>
    <row r="50" spans="1:16" s="69" customFormat="1" ht="12.75" customHeight="1" x14ac:dyDescent="0.25">
      <c r="A50" s="156"/>
      <c r="B50" s="11" t="s">
        <v>74</v>
      </c>
      <c r="C50" s="11">
        <v>0</v>
      </c>
      <c r="D50" s="11">
        <v>0</v>
      </c>
      <c r="E50" s="11">
        <v>1</v>
      </c>
      <c r="F50" s="11">
        <v>6</v>
      </c>
      <c r="G50" s="11">
        <v>9</v>
      </c>
      <c r="H50" s="11"/>
      <c r="I50" s="12">
        <v>0</v>
      </c>
      <c r="K50" s="151"/>
      <c r="O50" s="69">
        <f t="shared" si="1"/>
        <v>15</v>
      </c>
      <c r="P50" s="69">
        <f t="shared" si="2"/>
        <v>-3</v>
      </c>
    </row>
    <row r="51" spans="1:16" s="69" customFormat="1" ht="12.75" customHeight="1" x14ac:dyDescent="0.25">
      <c r="A51" s="156"/>
      <c r="B51" s="11" t="s">
        <v>75</v>
      </c>
      <c r="C51" s="11">
        <v>0</v>
      </c>
      <c r="D51" s="11">
        <v>0</v>
      </c>
      <c r="E51" s="11">
        <v>1</v>
      </c>
      <c r="F51" s="11">
        <v>6</v>
      </c>
      <c r="G51" s="11">
        <v>9</v>
      </c>
      <c r="H51" s="11"/>
      <c r="I51" s="12">
        <v>0</v>
      </c>
      <c r="K51" s="151"/>
      <c r="O51" s="69">
        <f t="shared" si="1"/>
        <v>15</v>
      </c>
      <c r="P51" s="69">
        <f t="shared" si="2"/>
        <v>-3</v>
      </c>
    </row>
    <row r="52" spans="1:16" s="69" customFormat="1" ht="12.75" customHeight="1" x14ac:dyDescent="0.25">
      <c r="A52" s="156"/>
      <c r="B52" s="11" t="s">
        <v>77</v>
      </c>
      <c r="C52" s="141">
        <v>1</v>
      </c>
      <c r="D52" s="141">
        <v>0</v>
      </c>
      <c r="E52" s="141">
        <v>0</v>
      </c>
      <c r="F52" s="141">
        <v>2</v>
      </c>
      <c r="G52" s="141">
        <v>0</v>
      </c>
      <c r="H52" s="141"/>
      <c r="I52" s="142">
        <v>3</v>
      </c>
      <c r="K52" s="151"/>
      <c r="L52" s="91" t="s">
        <v>61</v>
      </c>
      <c r="O52" s="69">
        <f t="shared" si="1"/>
        <v>2</v>
      </c>
      <c r="P52" s="69">
        <f t="shared" si="2"/>
        <v>2</v>
      </c>
    </row>
    <row r="53" spans="1:16" s="69" customFormat="1" ht="12.75" customHeight="1" thickBot="1" x14ac:dyDescent="0.3">
      <c r="A53" s="157"/>
      <c r="B53" s="17" t="s">
        <v>39</v>
      </c>
      <c r="C53" s="17">
        <f>SUM(C34:C52)</f>
        <v>8</v>
      </c>
      <c r="D53" s="17">
        <f>SUM(D34:D52)</f>
        <v>5</v>
      </c>
      <c r="E53" s="17">
        <f>SUM(E34:E52)</f>
        <v>6</v>
      </c>
      <c r="F53" s="17">
        <f>SUM(F34:F52)</f>
        <v>134</v>
      </c>
      <c r="G53" s="17">
        <f>SUM(G34:G52)</f>
        <v>134</v>
      </c>
      <c r="H53" s="17">
        <f>SUM(F53-G53)</f>
        <v>0</v>
      </c>
      <c r="I53" s="26">
        <f>SUM(I34:I52)</f>
        <v>29</v>
      </c>
      <c r="J53" s="18">
        <f>I53</f>
        <v>29</v>
      </c>
      <c r="K53" s="152"/>
      <c r="M53" s="69">
        <f>SUM(F53:G53)</f>
        <v>268</v>
      </c>
      <c r="N53" s="69">
        <f>SUM(I53)</f>
        <v>29</v>
      </c>
    </row>
    <row r="54" spans="1:16" s="69" customFormat="1" ht="12.75" customHeight="1" thickBot="1" x14ac:dyDescent="0.3">
      <c r="A54" s="197"/>
      <c r="B54" s="197"/>
      <c r="C54" s="197"/>
      <c r="D54" s="197"/>
      <c r="E54" s="197"/>
      <c r="F54" s="197"/>
      <c r="G54" s="197"/>
      <c r="H54" s="197"/>
      <c r="I54" s="197"/>
    </row>
    <row r="55" spans="1:16" s="69" customFormat="1" ht="12.75" customHeight="1" x14ac:dyDescent="0.25">
      <c r="A55" s="147" t="s">
        <v>22</v>
      </c>
      <c r="B55" s="7" t="s">
        <v>13</v>
      </c>
      <c r="C55" s="7">
        <v>1</v>
      </c>
      <c r="D55" s="7">
        <v>0</v>
      </c>
      <c r="E55" s="7">
        <v>0</v>
      </c>
      <c r="F55" s="7">
        <v>15</v>
      </c>
      <c r="G55" s="7">
        <v>7</v>
      </c>
      <c r="H55" s="7"/>
      <c r="I55" s="8">
        <v>3</v>
      </c>
      <c r="K55" s="150">
        <f>RANK(J75,J:J,0)</f>
        <v>6</v>
      </c>
      <c r="O55" s="69">
        <f t="shared" si="1"/>
        <v>22</v>
      </c>
      <c r="P55" s="69">
        <f t="shared" si="2"/>
        <v>8</v>
      </c>
    </row>
    <row r="56" spans="1:16" s="69" customFormat="1" ht="12.75" customHeight="1" x14ac:dyDescent="0.25">
      <c r="A56" s="148"/>
      <c r="B56" s="9" t="s">
        <v>15</v>
      </c>
      <c r="C56" s="9">
        <v>1</v>
      </c>
      <c r="D56" s="9">
        <v>0</v>
      </c>
      <c r="E56" s="9">
        <v>0</v>
      </c>
      <c r="F56" s="9">
        <v>7</v>
      </c>
      <c r="G56" s="9">
        <v>4</v>
      </c>
      <c r="H56" s="9"/>
      <c r="I56" s="10">
        <v>3</v>
      </c>
      <c r="K56" s="151"/>
      <c r="O56" s="69">
        <f t="shared" si="1"/>
        <v>11</v>
      </c>
      <c r="P56" s="69">
        <f t="shared" si="2"/>
        <v>3</v>
      </c>
    </row>
    <row r="57" spans="1:16" s="69" customFormat="1" ht="12.75" customHeight="1" x14ac:dyDescent="0.25">
      <c r="A57" s="148"/>
      <c r="B57" s="11" t="s">
        <v>17</v>
      </c>
      <c r="C57" s="11">
        <v>0</v>
      </c>
      <c r="D57" s="11">
        <v>0</v>
      </c>
      <c r="E57" s="11">
        <v>1</v>
      </c>
      <c r="F57" s="11">
        <v>5</v>
      </c>
      <c r="G57" s="11">
        <v>8</v>
      </c>
      <c r="H57" s="11"/>
      <c r="I57" s="12">
        <v>0</v>
      </c>
      <c r="K57" s="151"/>
      <c r="O57" s="69">
        <f t="shared" si="1"/>
        <v>13</v>
      </c>
      <c r="P57" s="69">
        <f t="shared" si="2"/>
        <v>-3</v>
      </c>
    </row>
    <row r="58" spans="1:16" s="69" customFormat="1" ht="12.75" customHeight="1" x14ac:dyDescent="0.25">
      <c r="A58" s="148"/>
      <c r="B58" s="11" t="s">
        <v>19</v>
      </c>
      <c r="C58" s="11">
        <v>1</v>
      </c>
      <c r="D58" s="11">
        <v>0</v>
      </c>
      <c r="E58" s="11">
        <v>0</v>
      </c>
      <c r="F58" s="11">
        <v>7</v>
      </c>
      <c r="G58" s="11">
        <v>4</v>
      </c>
      <c r="H58" s="11"/>
      <c r="I58" s="12">
        <v>3</v>
      </c>
      <c r="K58" s="151"/>
      <c r="O58" s="69">
        <f t="shared" si="1"/>
        <v>11</v>
      </c>
      <c r="P58" s="69">
        <f t="shared" si="2"/>
        <v>3</v>
      </c>
    </row>
    <row r="59" spans="1:16" s="69" customFormat="1" ht="12.75" customHeight="1" x14ac:dyDescent="0.25">
      <c r="A59" s="148"/>
      <c r="B59" s="11" t="s">
        <v>21</v>
      </c>
      <c r="C59" s="11">
        <v>1</v>
      </c>
      <c r="D59" s="11">
        <v>0</v>
      </c>
      <c r="E59" s="11">
        <v>0</v>
      </c>
      <c r="F59" s="11">
        <v>9</v>
      </c>
      <c r="G59" s="11">
        <v>6</v>
      </c>
      <c r="H59" s="11"/>
      <c r="I59" s="12">
        <v>3</v>
      </c>
      <c r="K59" s="151"/>
      <c r="O59" s="69">
        <f t="shared" si="1"/>
        <v>15</v>
      </c>
      <c r="P59" s="69">
        <f t="shared" si="2"/>
        <v>3</v>
      </c>
    </row>
    <row r="60" spans="1:16" s="69" customFormat="1" ht="12.75" customHeight="1" x14ac:dyDescent="0.25">
      <c r="A60" s="148"/>
      <c r="B60" s="11" t="s">
        <v>23</v>
      </c>
      <c r="C60" s="11">
        <v>1</v>
      </c>
      <c r="D60" s="11">
        <v>0</v>
      </c>
      <c r="E60" s="11">
        <v>0</v>
      </c>
      <c r="F60" s="11">
        <v>8</v>
      </c>
      <c r="G60" s="11">
        <v>7</v>
      </c>
      <c r="H60" s="11"/>
      <c r="I60" s="12">
        <v>3</v>
      </c>
      <c r="K60" s="151"/>
      <c r="O60" s="69">
        <f t="shared" si="1"/>
        <v>15</v>
      </c>
      <c r="P60" s="69">
        <f t="shared" si="2"/>
        <v>1</v>
      </c>
    </row>
    <row r="61" spans="1:16" s="69" customFormat="1" ht="12.75" customHeight="1" x14ac:dyDescent="0.25">
      <c r="A61" s="148"/>
      <c r="B61" s="11" t="s">
        <v>24</v>
      </c>
      <c r="C61" s="11">
        <v>1</v>
      </c>
      <c r="D61" s="11">
        <v>0</v>
      </c>
      <c r="E61" s="11">
        <v>0</v>
      </c>
      <c r="F61" s="11">
        <v>9</v>
      </c>
      <c r="G61" s="11">
        <v>8</v>
      </c>
      <c r="H61" s="11"/>
      <c r="I61" s="12">
        <v>3</v>
      </c>
      <c r="K61" s="151"/>
      <c r="O61" s="69">
        <f t="shared" si="1"/>
        <v>17</v>
      </c>
      <c r="P61" s="69">
        <f t="shared" si="2"/>
        <v>1</v>
      </c>
    </row>
    <row r="62" spans="1:16" s="69" customFormat="1" ht="12.75" customHeight="1" x14ac:dyDescent="0.25">
      <c r="A62" s="148"/>
      <c r="B62" s="11" t="s">
        <v>26</v>
      </c>
      <c r="C62" s="11">
        <v>0</v>
      </c>
      <c r="D62" s="11">
        <v>1</v>
      </c>
      <c r="E62" s="11">
        <v>0</v>
      </c>
      <c r="F62" s="11">
        <v>7</v>
      </c>
      <c r="G62" s="11">
        <v>7</v>
      </c>
      <c r="H62" s="11"/>
      <c r="I62" s="12">
        <v>1</v>
      </c>
      <c r="K62" s="151"/>
      <c r="O62" s="69">
        <f t="shared" si="1"/>
        <v>14</v>
      </c>
      <c r="P62" s="69">
        <f t="shared" si="2"/>
        <v>0</v>
      </c>
    </row>
    <row r="63" spans="1:16" s="69" customFormat="1" ht="12.75" customHeight="1" x14ac:dyDescent="0.25">
      <c r="A63" s="148"/>
      <c r="B63" s="11" t="s">
        <v>28</v>
      </c>
      <c r="C63" s="11">
        <v>1</v>
      </c>
      <c r="D63" s="11">
        <v>0</v>
      </c>
      <c r="E63" s="11">
        <v>0</v>
      </c>
      <c r="F63" s="11">
        <v>9</v>
      </c>
      <c r="G63" s="11">
        <v>8</v>
      </c>
      <c r="H63" s="11"/>
      <c r="I63" s="12">
        <v>3</v>
      </c>
      <c r="K63" s="151"/>
      <c r="O63" s="69">
        <f t="shared" si="1"/>
        <v>17</v>
      </c>
      <c r="P63" s="69">
        <f t="shared" si="2"/>
        <v>1</v>
      </c>
    </row>
    <row r="64" spans="1:16" s="69" customFormat="1" ht="12.75" customHeight="1" x14ac:dyDescent="0.25">
      <c r="A64" s="148"/>
      <c r="B64" s="11" t="s">
        <v>30</v>
      </c>
      <c r="C64" s="11">
        <v>0</v>
      </c>
      <c r="D64" s="11">
        <v>0</v>
      </c>
      <c r="E64" s="11">
        <v>1</v>
      </c>
      <c r="F64" s="11">
        <v>5</v>
      </c>
      <c r="G64" s="11">
        <v>8</v>
      </c>
      <c r="H64" s="11"/>
      <c r="I64" s="12">
        <v>0</v>
      </c>
      <c r="K64" s="151"/>
      <c r="O64" s="69">
        <f t="shared" si="1"/>
        <v>13</v>
      </c>
      <c r="P64" s="69">
        <f t="shared" si="2"/>
        <v>-3</v>
      </c>
    </row>
    <row r="65" spans="1:16" s="69" customFormat="1" ht="12.75" customHeight="1" x14ac:dyDescent="0.25">
      <c r="A65" s="148"/>
      <c r="B65" s="11" t="s">
        <v>32</v>
      </c>
      <c r="C65" s="11">
        <v>0</v>
      </c>
      <c r="D65" s="11">
        <v>0</v>
      </c>
      <c r="E65" s="11">
        <v>1</v>
      </c>
      <c r="F65" s="11">
        <v>9</v>
      </c>
      <c r="G65" s="11">
        <v>12</v>
      </c>
      <c r="H65" s="11"/>
      <c r="I65" s="12">
        <v>0</v>
      </c>
      <c r="K65" s="151"/>
      <c r="O65" s="69">
        <f t="shared" si="1"/>
        <v>21</v>
      </c>
      <c r="P65" s="69">
        <f t="shared" si="2"/>
        <v>-3</v>
      </c>
    </row>
    <row r="66" spans="1:16" s="69" customFormat="1" ht="12.75" customHeight="1" x14ac:dyDescent="0.25">
      <c r="A66" s="148"/>
      <c r="B66" s="11" t="s">
        <v>34</v>
      </c>
      <c r="C66" s="11">
        <v>1</v>
      </c>
      <c r="D66" s="11">
        <v>0</v>
      </c>
      <c r="E66" s="11">
        <v>0</v>
      </c>
      <c r="F66" s="11">
        <v>7</v>
      </c>
      <c r="G66" s="11">
        <v>6</v>
      </c>
      <c r="H66" s="11"/>
      <c r="I66" s="12">
        <v>3</v>
      </c>
      <c r="K66" s="151"/>
      <c r="O66" s="69">
        <f t="shared" si="1"/>
        <v>13</v>
      </c>
      <c r="P66" s="69">
        <f t="shared" si="2"/>
        <v>1</v>
      </c>
    </row>
    <row r="67" spans="1:16" s="69" customFormat="1" ht="12.75" customHeight="1" x14ac:dyDescent="0.25">
      <c r="A67" s="148"/>
      <c r="B67" s="11" t="s">
        <v>36</v>
      </c>
      <c r="C67" s="11">
        <v>1</v>
      </c>
      <c r="D67" s="11">
        <v>0</v>
      </c>
      <c r="E67" s="11">
        <v>0</v>
      </c>
      <c r="F67" s="11">
        <v>8</v>
      </c>
      <c r="G67" s="11">
        <v>7</v>
      </c>
      <c r="H67" s="11"/>
      <c r="I67" s="12">
        <v>3</v>
      </c>
      <c r="K67" s="151"/>
      <c r="O67" s="69">
        <f t="shared" si="1"/>
        <v>15</v>
      </c>
      <c r="P67" s="69">
        <f t="shared" si="2"/>
        <v>1</v>
      </c>
    </row>
    <row r="68" spans="1:16" s="69" customFormat="1" ht="12.75" customHeight="1" x14ac:dyDescent="0.25">
      <c r="A68" s="148"/>
      <c r="B68" s="11" t="s">
        <v>38</v>
      </c>
      <c r="C68" s="11">
        <v>0</v>
      </c>
      <c r="D68" s="11">
        <v>0</v>
      </c>
      <c r="E68" s="11">
        <v>1</v>
      </c>
      <c r="F68" s="11">
        <v>4</v>
      </c>
      <c r="G68" s="11">
        <v>6</v>
      </c>
      <c r="H68" s="11"/>
      <c r="I68" s="12">
        <v>0</v>
      </c>
      <c r="K68" s="151"/>
      <c r="O68" s="69">
        <f t="shared" si="1"/>
        <v>10</v>
      </c>
      <c r="P68" s="69">
        <f t="shared" si="2"/>
        <v>-2</v>
      </c>
    </row>
    <row r="69" spans="1:16" s="69" customFormat="1" ht="12.75" customHeight="1" x14ac:dyDescent="0.25">
      <c r="A69" s="148"/>
      <c r="B69" s="11" t="s">
        <v>40</v>
      </c>
      <c r="C69" s="11">
        <v>0</v>
      </c>
      <c r="D69" s="11">
        <v>1</v>
      </c>
      <c r="E69" s="11">
        <v>0</v>
      </c>
      <c r="F69" s="11">
        <v>9</v>
      </c>
      <c r="G69" s="11">
        <v>9</v>
      </c>
      <c r="H69" s="11"/>
      <c r="I69" s="12">
        <v>1</v>
      </c>
      <c r="K69" s="151"/>
      <c r="O69" s="69">
        <f t="shared" si="1"/>
        <v>18</v>
      </c>
      <c r="P69" s="69">
        <f t="shared" si="2"/>
        <v>0</v>
      </c>
    </row>
    <row r="70" spans="1:16" s="69" customFormat="1" ht="12.75" customHeight="1" x14ac:dyDescent="0.25">
      <c r="A70" s="148"/>
      <c r="B70" s="11" t="s">
        <v>71</v>
      </c>
      <c r="C70" s="11">
        <v>0</v>
      </c>
      <c r="D70" s="11">
        <v>0</v>
      </c>
      <c r="E70" s="11">
        <v>1</v>
      </c>
      <c r="F70" s="11">
        <v>7</v>
      </c>
      <c r="G70" s="11">
        <v>8</v>
      </c>
      <c r="H70" s="11"/>
      <c r="I70" s="12">
        <v>0</v>
      </c>
      <c r="K70" s="151"/>
      <c r="O70" s="69">
        <f t="shared" si="1"/>
        <v>15</v>
      </c>
      <c r="P70" s="69">
        <f t="shared" si="2"/>
        <v>-1</v>
      </c>
    </row>
    <row r="71" spans="1:16" s="69" customFormat="1" ht="12.75" customHeight="1" x14ac:dyDescent="0.25">
      <c r="A71" s="148"/>
      <c r="B71" s="11" t="s">
        <v>74</v>
      </c>
      <c r="C71" s="11">
        <v>0</v>
      </c>
      <c r="D71" s="11">
        <v>0</v>
      </c>
      <c r="E71" s="11">
        <v>1</v>
      </c>
      <c r="F71" s="11">
        <v>6</v>
      </c>
      <c r="G71" s="11">
        <v>7</v>
      </c>
      <c r="H71" s="11"/>
      <c r="I71" s="12">
        <v>0</v>
      </c>
      <c r="K71" s="151"/>
      <c r="O71" s="69">
        <f t="shared" si="1"/>
        <v>13</v>
      </c>
      <c r="P71" s="69">
        <f t="shared" si="2"/>
        <v>-1</v>
      </c>
    </row>
    <row r="72" spans="1:16" s="69" customFormat="1" ht="12.75" customHeight="1" x14ac:dyDescent="0.25">
      <c r="A72" s="148"/>
      <c r="B72" s="11" t="s">
        <v>75</v>
      </c>
      <c r="C72" s="11">
        <v>0</v>
      </c>
      <c r="D72" s="11">
        <v>0</v>
      </c>
      <c r="E72" s="11">
        <v>1</v>
      </c>
      <c r="F72" s="11">
        <v>6</v>
      </c>
      <c r="G72" s="11">
        <v>8</v>
      </c>
      <c r="H72" s="11"/>
      <c r="I72" s="12">
        <v>0</v>
      </c>
      <c r="K72" s="151"/>
      <c r="O72" s="69">
        <f t="shared" si="1"/>
        <v>14</v>
      </c>
      <c r="P72" s="69">
        <f t="shared" si="2"/>
        <v>-2</v>
      </c>
    </row>
    <row r="73" spans="1:16" s="69" customFormat="1" ht="12.75" customHeight="1" x14ac:dyDescent="0.25">
      <c r="A73" s="148"/>
      <c r="B73" s="11" t="s">
        <v>77</v>
      </c>
      <c r="C73" s="11">
        <v>0</v>
      </c>
      <c r="D73" s="11">
        <v>0</v>
      </c>
      <c r="E73" s="11">
        <v>1</v>
      </c>
      <c r="F73" s="11">
        <v>4</v>
      </c>
      <c r="G73" s="11">
        <v>6</v>
      </c>
      <c r="H73" s="11"/>
      <c r="I73" s="12">
        <v>0</v>
      </c>
      <c r="K73" s="151"/>
      <c r="O73" s="69">
        <f t="shared" si="1"/>
        <v>10</v>
      </c>
      <c r="P73" s="69">
        <f t="shared" si="2"/>
        <v>-2</v>
      </c>
    </row>
    <row r="74" spans="1:16" s="69" customFormat="1" ht="12.75" customHeight="1" x14ac:dyDescent="0.25">
      <c r="A74" s="148"/>
      <c r="B74" s="11" t="s">
        <v>79</v>
      </c>
      <c r="C74" s="11">
        <v>1</v>
      </c>
      <c r="D74" s="11">
        <v>0</v>
      </c>
      <c r="E74" s="11">
        <v>0</v>
      </c>
      <c r="F74" s="11">
        <v>7</v>
      </c>
      <c r="G74" s="11">
        <v>6</v>
      </c>
      <c r="H74" s="11"/>
      <c r="I74" s="12">
        <v>3</v>
      </c>
      <c r="K74" s="151"/>
      <c r="O74" s="69">
        <f t="shared" si="1"/>
        <v>13</v>
      </c>
      <c r="P74" s="69">
        <f t="shared" si="2"/>
        <v>1</v>
      </c>
    </row>
    <row r="75" spans="1:16" s="69" customFormat="1" ht="12.75" customHeight="1" thickBot="1" x14ac:dyDescent="0.3">
      <c r="A75" s="149"/>
      <c r="B75" s="17" t="s">
        <v>39</v>
      </c>
      <c r="C75" s="17">
        <f>SUM(C55:C74)</f>
        <v>10</v>
      </c>
      <c r="D75" s="17">
        <f>SUM(D55:D74)</f>
        <v>2</v>
      </c>
      <c r="E75" s="17">
        <f>SUM(E55:E74)</f>
        <v>8</v>
      </c>
      <c r="F75" s="17">
        <f>SUM(F55:F74)</f>
        <v>148</v>
      </c>
      <c r="G75" s="17">
        <f>SUM(G55:G74)</f>
        <v>142</v>
      </c>
      <c r="H75" s="17">
        <f>SUM(F75-G75)</f>
        <v>6</v>
      </c>
      <c r="I75" s="26">
        <f>SUM(I55:I74)</f>
        <v>32</v>
      </c>
      <c r="J75" s="18">
        <f>I75</f>
        <v>32</v>
      </c>
      <c r="K75" s="152"/>
      <c r="M75" s="69">
        <f>SUM(F75:G75)</f>
        <v>290</v>
      </c>
      <c r="N75" s="69">
        <f>SUM(I75)</f>
        <v>32</v>
      </c>
    </row>
    <row r="76" spans="1:16" s="69" customFormat="1" ht="12.75" customHeight="1" thickBot="1" x14ac:dyDescent="0.3">
      <c r="A76" s="90"/>
      <c r="B76" s="90"/>
      <c r="C76" s="90"/>
      <c r="D76" s="90"/>
      <c r="E76" s="90"/>
      <c r="F76" s="90"/>
      <c r="G76" s="90"/>
      <c r="H76" s="90"/>
      <c r="I76" s="90"/>
    </row>
    <row r="77" spans="1:16" s="69" customFormat="1" ht="12.75" customHeight="1" x14ac:dyDescent="0.25">
      <c r="A77" s="147" t="s">
        <v>18</v>
      </c>
      <c r="B77" s="7" t="s">
        <v>13</v>
      </c>
      <c r="C77" s="7">
        <v>1</v>
      </c>
      <c r="D77" s="7">
        <v>0</v>
      </c>
      <c r="E77" s="7">
        <v>0</v>
      </c>
      <c r="F77" s="7">
        <v>8</v>
      </c>
      <c r="G77" s="7">
        <v>7</v>
      </c>
      <c r="H77" s="7"/>
      <c r="I77" s="8">
        <v>3</v>
      </c>
      <c r="K77" s="150">
        <f>RANK(J96,J:J,0)</f>
        <v>8</v>
      </c>
      <c r="O77" s="69">
        <f t="shared" si="1"/>
        <v>15</v>
      </c>
      <c r="P77" s="69">
        <f t="shared" si="2"/>
        <v>1</v>
      </c>
    </row>
    <row r="78" spans="1:16" s="69" customFormat="1" ht="12.75" customHeight="1" x14ac:dyDescent="0.25">
      <c r="A78" s="148"/>
      <c r="B78" s="9" t="s">
        <v>15</v>
      </c>
      <c r="C78" s="9">
        <v>0</v>
      </c>
      <c r="D78" s="9">
        <v>0</v>
      </c>
      <c r="E78" s="9">
        <v>1</v>
      </c>
      <c r="F78" s="9">
        <v>8</v>
      </c>
      <c r="G78" s="9">
        <v>9</v>
      </c>
      <c r="H78" s="9"/>
      <c r="I78" s="10">
        <v>0</v>
      </c>
      <c r="K78" s="151"/>
      <c r="O78" s="69">
        <f t="shared" si="1"/>
        <v>17</v>
      </c>
      <c r="P78" s="69">
        <f t="shared" si="2"/>
        <v>-1</v>
      </c>
    </row>
    <row r="79" spans="1:16" s="69" customFormat="1" ht="12.75" customHeight="1" x14ac:dyDescent="0.25">
      <c r="A79" s="148"/>
      <c r="B79" s="11" t="s">
        <v>17</v>
      </c>
      <c r="C79" s="11">
        <v>1</v>
      </c>
      <c r="D79" s="11">
        <v>0</v>
      </c>
      <c r="E79" s="11">
        <v>0</v>
      </c>
      <c r="F79" s="11">
        <v>8</v>
      </c>
      <c r="G79" s="11">
        <v>4</v>
      </c>
      <c r="H79" s="11"/>
      <c r="I79" s="12">
        <v>3</v>
      </c>
      <c r="K79" s="151"/>
      <c r="O79" s="69">
        <f t="shared" si="1"/>
        <v>12</v>
      </c>
      <c r="P79" s="69">
        <f t="shared" si="2"/>
        <v>4</v>
      </c>
    </row>
    <row r="80" spans="1:16" s="69" customFormat="1" ht="12.75" customHeight="1" x14ac:dyDescent="0.25">
      <c r="A80" s="148"/>
      <c r="B80" s="11" t="s">
        <v>19</v>
      </c>
      <c r="C80" s="11">
        <v>0</v>
      </c>
      <c r="D80" s="11">
        <v>0</v>
      </c>
      <c r="E80" s="11">
        <v>1</v>
      </c>
      <c r="F80" s="11">
        <v>5</v>
      </c>
      <c r="G80" s="11">
        <v>8</v>
      </c>
      <c r="H80" s="11"/>
      <c r="I80" s="12">
        <v>0</v>
      </c>
      <c r="K80" s="151"/>
      <c r="O80" s="69">
        <f t="shared" si="1"/>
        <v>13</v>
      </c>
      <c r="P80" s="69">
        <f t="shared" si="2"/>
        <v>-3</v>
      </c>
    </row>
    <row r="81" spans="1:16" s="69" customFormat="1" ht="12.75" customHeight="1" x14ac:dyDescent="0.25">
      <c r="A81" s="148"/>
      <c r="B81" s="11" t="s">
        <v>21</v>
      </c>
      <c r="C81" s="11">
        <v>0</v>
      </c>
      <c r="D81" s="11">
        <v>1</v>
      </c>
      <c r="E81" s="11">
        <v>0</v>
      </c>
      <c r="F81" s="11">
        <v>6</v>
      </c>
      <c r="G81" s="11">
        <v>6</v>
      </c>
      <c r="H81" s="11"/>
      <c r="I81" s="12">
        <v>1</v>
      </c>
      <c r="K81" s="151"/>
      <c r="O81" s="69">
        <f t="shared" si="1"/>
        <v>12</v>
      </c>
      <c r="P81" s="69">
        <f t="shared" si="2"/>
        <v>0</v>
      </c>
    </row>
    <row r="82" spans="1:16" s="69" customFormat="1" ht="12.75" customHeight="1" x14ac:dyDescent="0.25">
      <c r="A82" s="148"/>
      <c r="B82" s="11" t="s">
        <v>23</v>
      </c>
      <c r="C82" s="11">
        <v>0</v>
      </c>
      <c r="D82" s="11">
        <v>0</v>
      </c>
      <c r="E82" s="11">
        <v>1</v>
      </c>
      <c r="F82" s="11">
        <v>7</v>
      </c>
      <c r="G82" s="11">
        <v>8</v>
      </c>
      <c r="H82" s="11"/>
      <c r="I82" s="12">
        <v>0</v>
      </c>
      <c r="K82" s="151"/>
      <c r="O82" s="69">
        <f t="shared" si="1"/>
        <v>15</v>
      </c>
      <c r="P82" s="69">
        <f t="shared" si="2"/>
        <v>-1</v>
      </c>
    </row>
    <row r="83" spans="1:16" s="69" customFormat="1" ht="12.75" customHeight="1" x14ac:dyDescent="0.25">
      <c r="A83" s="148"/>
      <c r="B83" s="11" t="s">
        <v>24</v>
      </c>
      <c r="C83" s="11">
        <v>0</v>
      </c>
      <c r="D83" s="11">
        <v>1</v>
      </c>
      <c r="E83" s="11">
        <v>0</v>
      </c>
      <c r="F83" s="11">
        <v>7</v>
      </c>
      <c r="G83" s="11">
        <v>7</v>
      </c>
      <c r="H83" s="11"/>
      <c r="I83" s="12">
        <v>1</v>
      </c>
      <c r="K83" s="151"/>
      <c r="O83" s="69">
        <f t="shared" si="1"/>
        <v>14</v>
      </c>
      <c r="P83" s="69">
        <f t="shared" si="2"/>
        <v>0</v>
      </c>
    </row>
    <row r="84" spans="1:16" s="69" customFormat="1" ht="12.75" customHeight="1" x14ac:dyDescent="0.25">
      <c r="A84" s="148"/>
      <c r="B84" s="11" t="s">
        <v>26</v>
      </c>
      <c r="C84" s="11">
        <v>1</v>
      </c>
      <c r="D84" s="11">
        <v>0</v>
      </c>
      <c r="E84" s="11">
        <v>0</v>
      </c>
      <c r="F84" s="11">
        <v>8</v>
      </c>
      <c r="G84" s="11">
        <v>7</v>
      </c>
      <c r="H84" s="11"/>
      <c r="I84" s="12">
        <v>3</v>
      </c>
      <c r="K84" s="151"/>
      <c r="O84" s="69">
        <f t="shared" si="1"/>
        <v>15</v>
      </c>
      <c r="P84" s="69">
        <f t="shared" si="2"/>
        <v>1</v>
      </c>
    </row>
    <row r="85" spans="1:16" s="69" customFormat="1" ht="12.75" customHeight="1" x14ac:dyDescent="0.25">
      <c r="A85" s="148"/>
      <c r="B85" s="11" t="s">
        <v>28</v>
      </c>
      <c r="C85" s="11">
        <v>1</v>
      </c>
      <c r="D85" s="11">
        <v>0</v>
      </c>
      <c r="E85" s="11">
        <v>0</v>
      </c>
      <c r="F85" s="11">
        <v>7</v>
      </c>
      <c r="G85" s="11">
        <v>6</v>
      </c>
      <c r="H85" s="11"/>
      <c r="I85" s="12">
        <v>3</v>
      </c>
      <c r="K85" s="151"/>
      <c r="O85" s="69">
        <f t="shared" si="1"/>
        <v>13</v>
      </c>
      <c r="P85" s="69">
        <f t="shared" si="2"/>
        <v>1</v>
      </c>
    </row>
    <row r="86" spans="1:16" s="69" customFormat="1" ht="12.75" customHeight="1" x14ac:dyDescent="0.25">
      <c r="A86" s="148"/>
      <c r="B86" s="11" t="s">
        <v>30</v>
      </c>
      <c r="C86" s="11">
        <v>1</v>
      </c>
      <c r="D86" s="11">
        <v>0</v>
      </c>
      <c r="E86" s="11">
        <v>0</v>
      </c>
      <c r="F86" s="11">
        <v>12</v>
      </c>
      <c r="G86" s="11">
        <v>7</v>
      </c>
      <c r="H86" s="11"/>
      <c r="I86" s="12">
        <v>3</v>
      </c>
      <c r="K86" s="151"/>
      <c r="O86" s="69">
        <f t="shared" si="1"/>
        <v>19</v>
      </c>
      <c r="P86" s="69">
        <f t="shared" si="2"/>
        <v>5</v>
      </c>
    </row>
    <row r="87" spans="1:16" s="69" customFormat="1" ht="12.75" customHeight="1" x14ac:dyDescent="0.25">
      <c r="A87" s="148"/>
      <c r="B87" s="11" t="s">
        <v>32</v>
      </c>
      <c r="C87" s="11">
        <v>0</v>
      </c>
      <c r="D87" s="11">
        <v>0</v>
      </c>
      <c r="E87" s="11">
        <v>1</v>
      </c>
      <c r="F87" s="11">
        <v>4</v>
      </c>
      <c r="G87" s="11">
        <v>8</v>
      </c>
      <c r="H87" s="11"/>
      <c r="I87" s="12">
        <v>0</v>
      </c>
      <c r="K87" s="151"/>
      <c r="O87" s="69">
        <f t="shared" si="1"/>
        <v>12</v>
      </c>
      <c r="P87" s="69">
        <f t="shared" si="2"/>
        <v>-4</v>
      </c>
    </row>
    <row r="88" spans="1:16" s="69" customFormat="1" ht="12.75" customHeight="1" x14ac:dyDescent="0.25">
      <c r="A88" s="148"/>
      <c r="B88" s="11" t="s">
        <v>34</v>
      </c>
      <c r="C88" s="11">
        <v>0</v>
      </c>
      <c r="D88" s="11">
        <v>0</v>
      </c>
      <c r="E88" s="11">
        <v>1</v>
      </c>
      <c r="F88" s="11">
        <v>7</v>
      </c>
      <c r="G88" s="11">
        <v>8</v>
      </c>
      <c r="H88" s="11"/>
      <c r="I88" s="12">
        <v>0</v>
      </c>
      <c r="K88" s="151"/>
      <c r="O88" s="69">
        <f t="shared" si="1"/>
        <v>15</v>
      </c>
      <c r="P88" s="69">
        <f t="shared" si="2"/>
        <v>-1</v>
      </c>
    </row>
    <row r="89" spans="1:16" s="69" customFormat="1" ht="12.75" customHeight="1" x14ac:dyDescent="0.25">
      <c r="A89" s="148"/>
      <c r="B89" s="11" t="s">
        <v>36</v>
      </c>
      <c r="C89" s="11">
        <v>1</v>
      </c>
      <c r="D89" s="11">
        <v>0</v>
      </c>
      <c r="E89" s="11">
        <v>0</v>
      </c>
      <c r="F89" s="11">
        <v>7</v>
      </c>
      <c r="G89" s="11">
        <v>5</v>
      </c>
      <c r="H89" s="11"/>
      <c r="I89" s="12">
        <v>3</v>
      </c>
      <c r="K89" s="151"/>
      <c r="O89" s="69">
        <f t="shared" si="1"/>
        <v>12</v>
      </c>
      <c r="P89" s="69">
        <f t="shared" si="2"/>
        <v>2</v>
      </c>
    </row>
    <row r="90" spans="1:16" s="69" customFormat="1" ht="12.75" customHeight="1" x14ac:dyDescent="0.25">
      <c r="A90" s="148"/>
      <c r="B90" s="11" t="s">
        <v>38</v>
      </c>
      <c r="C90" s="11">
        <v>0</v>
      </c>
      <c r="D90" s="11">
        <v>0</v>
      </c>
      <c r="E90" s="11">
        <v>1</v>
      </c>
      <c r="F90" s="11">
        <v>8</v>
      </c>
      <c r="G90" s="11">
        <v>9</v>
      </c>
      <c r="H90" s="11"/>
      <c r="I90" s="12">
        <v>0</v>
      </c>
      <c r="K90" s="151"/>
      <c r="O90" s="69">
        <f t="shared" si="1"/>
        <v>17</v>
      </c>
      <c r="P90" s="69">
        <f t="shared" si="2"/>
        <v>-1</v>
      </c>
    </row>
    <row r="91" spans="1:16" s="69" customFormat="1" ht="12.75" customHeight="1" x14ac:dyDescent="0.25">
      <c r="A91" s="148"/>
      <c r="B91" s="11" t="s">
        <v>40</v>
      </c>
      <c r="C91" s="11">
        <v>1</v>
      </c>
      <c r="D91" s="11">
        <v>0</v>
      </c>
      <c r="E91" s="11">
        <v>0</v>
      </c>
      <c r="F91" s="11">
        <v>8</v>
      </c>
      <c r="G91" s="11">
        <v>7</v>
      </c>
      <c r="H91" s="11"/>
      <c r="I91" s="12">
        <v>3</v>
      </c>
      <c r="K91" s="151"/>
      <c r="O91" s="69">
        <f t="shared" si="1"/>
        <v>15</v>
      </c>
      <c r="P91" s="69">
        <f t="shared" si="2"/>
        <v>1</v>
      </c>
    </row>
    <row r="92" spans="1:16" s="69" customFormat="1" ht="12.75" customHeight="1" x14ac:dyDescent="0.25">
      <c r="A92" s="148"/>
      <c r="B92" s="11" t="s">
        <v>71</v>
      </c>
      <c r="C92" s="11">
        <v>0</v>
      </c>
      <c r="D92" s="11">
        <v>0</v>
      </c>
      <c r="E92" s="11">
        <v>1</v>
      </c>
      <c r="F92" s="11">
        <v>4</v>
      </c>
      <c r="G92" s="11">
        <v>8</v>
      </c>
      <c r="H92" s="11"/>
      <c r="I92" s="12">
        <v>0</v>
      </c>
      <c r="K92" s="151"/>
      <c r="O92" s="69">
        <f t="shared" si="1"/>
        <v>12</v>
      </c>
      <c r="P92" s="69">
        <f t="shared" si="2"/>
        <v>-4</v>
      </c>
    </row>
    <row r="93" spans="1:16" s="69" customFormat="1" ht="12.75" customHeight="1" x14ac:dyDescent="0.25">
      <c r="A93" s="148"/>
      <c r="B93" s="11" t="s">
        <v>74</v>
      </c>
      <c r="C93" s="11">
        <v>1</v>
      </c>
      <c r="D93" s="11">
        <v>0</v>
      </c>
      <c r="E93" s="11">
        <v>0</v>
      </c>
      <c r="F93" s="11">
        <v>8</v>
      </c>
      <c r="G93" s="11">
        <v>7</v>
      </c>
      <c r="H93" s="11"/>
      <c r="I93" s="12">
        <v>3</v>
      </c>
      <c r="K93" s="151"/>
      <c r="O93" s="69">
        <f t="shared" si="1"/>
        <v>15</v>
      </c>
      <c r="P93" s="69">
        <f t="shared" si="2"/>
        <v>1</v>
      </c>
    </row>
    <row r="94" spans="1:16" s="69" customFormat="1" ht="12.75" customHeight="1" x14ac:dyDescent="0.25">
      <c r="A94" s="148"/>
      <c r="B94" s="11" t="s">
        <v>75</v>
      </c>
      <c r="C94" s="11">
        <v>0</v>
      </c>
      <c r="D94" s="11">
        <v>0</v>
      </c>
      <c r="E94" s="11">
        <v>1</v>
      </c>
      <c r="F94" s="11">
        <v>5</v>
      </c>
      <c r="G94" s="11">
        <v>9</v>
      </c>
      <c r="H94" s="11"/>
      <c r="I94" s="12">
        <v>0</v>
      </c>
      <c r="K94" s="151"/>
      <c r="O94" s="69">
        <f t="shared" si="1"/>
        <v>14</v>
      </c>
      <c r="P94" s="69">
        <f t="shared" si="2"/>
        <v>-4</v>
      </c>
    </row>
    <row r="95" spans="1:16" s="69" customFormat="1" ht="12.75" customHeight="1" x14ac:dyDescent="0.25">
      <c r="A95" s="148"/>
      <c r="B95" s="11" t="s">
        <v>77</v>
      </c>
      <c r="C95" s="11">
        <v>1</v>
      </c>
      <c r="D95" s="11">
        <v>0</v>
      </c>
      <c r="E95" s="11">
        <v>0</v>
      </c>
      <c r="F95" s="11">
        <v>6</v>
      </c>
      <c r="G95" s="11">
        <v>5</v>
      </c>
      <c r="H95" s="11"/>
      <c r="I95" s="12">
        <v>3</v>
      </c>
      <c r="K95" s="151"/>
      <c r="O95" s="69">
        <f t="shared" si="1"/>
        <v>11</v>
      </c>
      <c r="P95" s="69">
        <f t="shared" si="2"/>
        <v>1</v>
      </c>
    </row>
    <row r="96" spans="1:16" s="69" customFormat="1" ht="12.75" customHeight="1" thickBot="1" x14ac:dyDescent="0.3">
      <c r="A96" s="149"/>
      <c r="B96" s="17" t="s">
        <v>39</v>
      </c>
      <c r="C96" s="17">
        <f>SUM(C77:C95)</f>
        <v>9</v>
      </c>
      <c r="D96" s="17">
        <f>SUM(D77:D95)</f>
        <v>2</v>
      </c>
      <c r="E96" s="17">
        <f>SUM(E77:E95)</f>
        <v>8</v>
      </c>
      <c r="F96" s="17">
        <f>SUM(F77:F95)</f>
        <v>133</v>
      </c>
      <c r="G96" s="17">
        <f>SUM(G77:G95)</f>
        <v>135</v>
      </c>
      <c r="H96" s="17">
        <f>SUM(F96-G96)</f>
        <v>-2</v>
      </c>
      <c r="I96" s="26">
        <f>SUM(I77:I95)</f>
        <v>29</v>
      </c>
      <c r="J96" s="18">
        <f>I96</f>
        <v>29</v>
      </c>
      <c r="K96" s="152"/>
      <c r="M96" s="69">
        <f>SUM(F96:G96)</f>
        <v>268</v>
      </c>
      <c r="N96" s="69">
        <f>SUM(I96)</f>
        <v>29</v>
      </c>
    </row>
    <row r="97" spans="1:16" s="69" customFormat="1" ht="12.75" customHeight="1" thickBot="1" x14ac:dyDescent="0.3">
      <c r="A97" s="197"/>
      <c r="B97" s="197"/>
      <c r="C97" s="197"/>
      <c r="D97" s="197"/>
      <c r="E97" s="197"/>
      <c r="F97" s="197"/>
      <c r="G97" s="197"/>
      <c r="H97" s="197"/>
      <c r="I97" s="197"/>
    </row>
    <row r="98" spans="1:16" s="69" customFormat="1" ht="12.75" customHeight="1" x14ac:dyDescent="0.25">
      <c r="A98" s="147" t="s">
        <v>27</v>
      </c>
      <c r="B98" s="7" t="s">
        <v>13</v>
      </c>
      <c r="C98" s="7">
        <v>1</v>
      </c>
      <c r="D98" s="7">
        <v>0</v>
      </c>
      <c r="E98" s="7">
        <v>0</v>
      </c>
      <c r="F98" s="7">
        <v>9</v>
      </c>
      <c r="G98" s="7">
        <v>6</v>
      </c>
      <c r="H98" s="7"/>
      <c r="I98" s="8">
        <v>3</v>
      </c>
      <c r="K98" s="150">
        <f>RANK(J118,J:J,0)</f>
        <v>3</v>
      </c>
      <c r="O98" s="69">
        <f t="shared" si="1"/>
        <v>15</v>
      </c>
      <c r="P98" s="69">
        <f t="shared" si="2"/>
        <v>3</v>
      </c>
    </row>
    <row r="99" spans="1:16" s="69" customFormat="1" ht="12.75" customHeight="1" x14ac:dyDescent="0.25">
      <c r="A99" s="148"/>
      <c r="B99" s="9" t="s">
        <v>15</v>
      </c>
      <c r="C99" s="9">
        <v>0</v>
      </c>
      <c r="D99" s="9">
        <v>0</v>
      </c>
      <c r="E99" s="9">
        <v>1</v>
      </c>
      <c r="F99" s="9">
        <v>6</v>
      </c>
      <c r="G99" s="9">
        <v>7</v>
      </c>
      <c r="H99" s="9"/>
      <c r="I99" s="10">
        <v>0</v>
      </c>
      <c r="K99" s="151"/>
      <c r="O99" s="69">
        <f t="shared" si="1"/>
        <v>13</v>
      </c>
      <c r="P99" s="69">
        <f t="shared" si="2"/>
        <v>-1</v>
      </c>
    </row>
    <row r="100" spans="1:16" s="69" customFormat="1" ht="12.75" customHeight="1" x14ac:dyDescent="0.25">
      <c r="A100" s="148"/>
      <c r="B100" s="11" t="s">
        <v>17</v>
      </c>
      <c r="C100" s="11">
        <v>1</v>
      </c>
      <c r="D100" s="11">
        <v>0</v>
      </c>
      <c r="E100" s="11">
        <v>0</v>
      </c>
      <c r="F100" s="11">
        <v>8</v>
      </c>
      <c r="G100" s="11">
        <v>5</v>
      </c>
      <c r="H100" s="11"/>
      <c r="I100" s="12">
        <v>3</v>
      </c>
      <c r="K100" s="151"/>
      <c r="O100" s="69">
        <f t="shared" si="1"/>
        <v>13</v>
      </c>
      <c r="P100" s="69">
        <f t="shared" si="2"/>
        <v>3</v>
      </c>
    </row>
    <row r="101" spans="1:16" s="69" customFormat="1" ht="12.75" customHeight="1" x14ac:dyDescent="0.25">
      <c r="A101" s="148"/>
      <c r="B101" s="11" t="s">
        <v>19</v>
      </c>
      <c r="C101" s="11">
        <v>1</v>
      </c>
      <c r="D101" s="11">
        <v>0</v>
      </c>
      <c r="E101" s="11">
        <v>0</v>
      </c>
      <c r="F101" s="11">
        <v>8</v>
      </c>
      <c r="G101" s="11">
        <v>6</v>
      </c>
      <c r="H101" s="11"/>
      <c r="I101" s="12">
        <v>3</v>
      </c>
      <c r="K101" s="151"/>
      <c r="O101" s="69">
        <f t="shared" si="1"/>
        <v>14</v>
      </c>
      <c r="P101" s="69">
        <f t="shared" si="2"/>
        <v>2</v>
      </c>
    </row>
    <row r="102" spans="1:16" s="69" customFormat="1" ht="12.75" customHeight="1" x14ac:dyDescent="0.25">
      <c r="A102" s="148"/>
      <c r="B102" s="11" t="s">
        <v>21</v>
      </c>
      <c r="C102" s="11">
        <v>0</v>
      </c>
      <c r="D102" s="11">
        <v>0</v>
      </c>
      <c r="E102" s="11">
        <v>1</v>
      </c>
      <c r="F102" s="11">
        <v>6</v>
      </c>
      <c r="G102" s="11">
        <v>7</v>
      </c>
      <c r="H102" s="11"/>
      <c r="I102" s="12">
        <v>0</v>
      </c>
      <c r="K102" s="151"/>
      <c r="O102" s="69">
        <f t="shared" si="1"/>
        <v>13</v>
      </c>
      <c r="P102" s="69">
        <f t="shared" si="2"/>
        <v>-1</v>
      </c>
    </row>
    <row r="103" spans="1:16" s="69" customFormat="1" ht="12.75" customHeight="1" x14ac:dyDescent="0.25">
      <c r="A103" s="148"/>
      <c r="B103" s="11" t="s">
        <v>23</v>
      </c>
      <c r="C103" s="11">
        <v>1</v>
      </c>
      <c r="D103" s="11">
        <v>0</v>
      </c>
      <c r="E103" s="11">
        <v>0</v>
      </c>
      <c r="F103" s="11">
        <v>9</v>
      </c>
      <c r="G103" s="11">
        <v>3</v>
      </c>
      <c r="H103" s="11"/>
      <c r="I103" s="12">
        <v>3</v>
      </c>
      <c r="K103" s="151"/>
      <c r="O103" s="69">
        <f t="shared" si="1"/>
        <v>12</v>
      </c>
      <c r="P103" s="69">
        <f t="shared" si="2"/>
        <v>6</v>
      </c>
    </row>
    <row r="104" spans="1:16" s="69" customFormat="1" ht="12.75" customHeight="1" x14ac:dyDescent="0.25">
      <c r="A104" s="148"/>
      <c r="B104" s="11" t="s">
        <v>24</v>
      </c>
      <c r="C104" s="11">
        <v>1</v>
      </c>
      <c r="D104" s="11">
        <v>0</v>
      </c>
      <c r="E104" s="11">
        <v>0</v>
      </c>
      <c r="F104" s="11">
        <v>6</v>
      </c>
      <c r="G104" s="11">
        <v>5</v>
      </c>
      <c r="H104" s="11"/>
      <c r="I104" s="12">
        <v>3</v>
      </c>
      <c r="K104" s="151"/>
      <c r="O104" s="69">
        <f t="shared" si="1"/>
        <v>11</v>
      </c>
      <c r="P104" s="69">
        <f t="shared" si="2"/>
        <v>1</v>
      </c>
    </row>
    <row r="105" spans="1:16" s="69" customFormat="1" ht="12.75" customHeight="1" x14ac:dyDescent="0.25">
      <c r="A105" s="148"/>
      <c r="B105" s="11" t="s">
        <v>26</v>
      </c>
      <c r="C105" s="11">
        <v>1</v>
      </c>
      <c r="D105" s="11">
        <v>0</v>
      </c>
      <c r="E105" s="11">
        <v>0</v>
      </c>
      <c r="F105" s="11">
        <v>9</v>
      </c>
      <c r="G105" s="11">
        <v>8</v>
      </c>
      <c r="H105" s="11"/>
      <c r="I105" s="12">
        <v>3</v>
      </c>
      <c r="K105" s="151"/>
      <c r="O105" s="69">
        <f t="shared" si="1"/>
        <v>17</v>
      </c>
      <c r="P105" s="69">
        <f t="shared" si="2"/>
        <v>1</v>
      </c>
    </row>
    <row r="106" spans="1:16" s="69" customFormat="1" ht="12.75" customHeight="1" x14ac:dyDescent="0.25">
      <c r="A106" s="148"/>
      <c r="B106" s="11" t="s">
        <v>28</v>
      </c>
      <c r="C106" s="11">
        <v>0</v>
      </c>
      <c r="D106" s="11">
        <v>0</v>
      </c>
      <c r="E106" s="11">
        <v>1</v>
      </c>
      <c r="F106" s="11">
        <v>6</v>
      </c>
      <c r="G106" s="11">
        <v>8</v>
      </c>
      <c r="H106" s="11"/>
      <c r="I106" s="12">
        <v>0</v>
      </c>
      <c r="K106" s="151"/>
      <c r="O106" s="69">
        <f t="shared" si="1"/>
        <v>14</v>
      </c>
      <c r="P106" s="69">
        <f t="shared" si="2"/>
        <v>-2</v>
      </c>
    </row>
    <row r="107" spans="1:16" s="69" customFormat="1" ht="12.75" customHeight="1" x14ac:dyDescent="0.25">
      <c r="A107" s="148"/>
      <c r="B107" s="11" t="s">
        <v>30</v>
      </c>
      <c r="C107" s="11">
        <v>1</v>
      </c>
      <c r="D107" s="11">
        <v>0</v>
      </c>
      <c r="E107" s="11">
        <v>0</v>
      </c>
      <c r="F107" s="11">
        <v>9</v>
      </c>
      <c r="G107" s="11">
        <v>7</v>
      </c>
      <c r="H107" s="11"/>
      <c r="I107" s="12">
        <v>3</v>
      </c>
      <c r="K107" s="151"/>
      <c r="O107" s="69">
        <f t="shared" si="1"/>
        <v>16</v>
      </c>
      <c r="P107" s="69">
        <f t="shared" si="2"/>
        <v>2</v>
      </c>
    </row>
    <row r="108" spans="1:16" s="69" customFormat="1" ht="12.75" customHeight="1" x14ac:dyDescent="0.25">
      <c r="A108" s="148"/>
      <c r="B108" s="11" t="s">
        <v>32</v>
      </c>
      <c r="C108" s="11">
        <v>1</v>
      </c>
      <c r="D108" s="11">
        <v>0</v>
      </c>
      <c r="E108" s="11">
        <v>0</v>
      </c>
      <c r="F108" s="11">
        <v>9</v>
      </c>
      <c r="G108" s="11">
        <v>7</v>
      </c>
      <c r="H108" s="11"/>
      <c r="I108" s="12">
        <v>3</v>
      </c>
      <c r="K108" s="151"/>
      <c r="O108" s="69">
        <f t="shared" si="1"/>
        <v>16</v>
      </c>
      <c r="P108" s="69">
        <f t="shared" si="2"/>
        <v>2</v>
      </c>
    </row>
    <row r="109" spans="1:16" s="69" customFormat="1" ht="12.75" customHeight="1" x14ac:dyDescent="0.25">
      <c r="A109" s="148"/>
      <c r="B109" s="11" t="s">
        <v>34</v>
      </c>
      <c r="C109" s="11">
        <v>0</v>
      </c>
      <c r="D109" s="11">
        <v>0</v>
      </c>
      <c r="E109" s="11">
        <v>1</v>
      </c>
      <c r="F109" s="11">
        <v>4</v>
      </c>
      <c r="G109" s="11">
        <v>9</v>
      </c>
      <c r="H109" s="11"/>
      <c r="I109" s="12">
        <v>0</v>
      </c>
      <c r="K109" s="151"/>
      <c r="O109" s="69">
        <f t="shared" si="1"/>
        <v>13</v>
      </c>
      <c r="P109" s="69">
        <f t="shared" si="2"/>
        <v>-5</v>
      </c>
    </row>
    <row r="110" spans="1:16" s="69" customFormat="1" ht="12.75" customHeight="1" x14ac:dyDescent="0.25">
      <c r="A110" s="148"/>
      <c r="B110" s="11" t="s">
        <v>36</v>
      </c>
      <c r="C110" s="11">
        <v>0</v>
      </c>
      <c r="D110" s="11">
        <v>0</v>
      </c>
      <c r="E110" s="11">
        <v>1</v>
      </c>
      <c r="F110" s="11">
        <v>5</v>
      </c>
      <c r="G110" s="11">
        <v>8</v>
      </c>
      <c r="H110" s="11"/>
      <c r="I110" s="12">
        <v>0</v>
      </c>
      <c r="K110" s="151"/>
      <c r="O110" s="69">
        <f t="shared" si="1"/>
        <v>13</v>
      </c>
      <c r="P110" s="69">
        <f t="shared" si="2"/>
        <v>-3</v>
      </c>
    </row>
    <row r="111" spans="1:16" s="69" customFormat="1" ht="12.75" customHeight="1" x14ac:dyDescent="0.25">
      <c r="A111" s="148"/>
      <c r="B111" s="11" t="s">
        <v>38</v>
      </c>
      <c r="C111" s="11">
        <v>0</v>
      </c>
      <c r="D111" s="11">
        <v>1</v>
      </c>
      <c r="E111" s="11">
        <v>0</v>
      </c>
      <c r="F111" s="11">
        <v>7</v>
      </c>
      <c r="G111" s="11">
        <v>7</v>
      </c>
      <c r="H111" s="11"/>
      <c r="I111" s="12">
        <v>1</v>
      </c>
      <c r="K111" s="151"/>
      <c r="O111" s="69">
        <f t="shared" si="1"/>
        <v>14</v>
      </c>
      <c r="P111" s="69">
        <f t="shared" si="2"/>
        <v>0</v>
      </c>
    </row>
    <row r="112" spans="1:16" s="69" customFormat="1" ht="12.75" customHeight="1" x14ac:dyDescent="0.25">
      <c r="A112" s="148"/>
      <c r="B112" s="11" t="s">
        <v>40</v>
      </c>
      <c r="C112" s="11">
        <v>1</v>
      </c>
      <c r="D112" s="11">
        <v>0</v>
      </c>
      <c r="E112" s="11">
        <v>0</v>
      </c>
      <c r="F112" s="11">
        <v>8</v>
      </c>
      <c r="G112" s="11">
        <v>7</v>
      </c>
      <c r="H112" s="11"/>
      <c r="I112" s="12">
        <v>3</v>
      </c>
      <c r="K112" s="151"/>
      <c r="O112" s="69">
        <f t="shared" si="1"/>
        <v>15</v>
      </c>
      <c r="P112" s="69">
        <f t="shared" si="2"/>
        <v>1</v>
      </c>
    </row>
    <row r="113" spans="1:16" s="69" customFormat="1" ht="12.75" customHeight="1" x14ac:dyDescent="0.25">
      <c r="A113" s="148"/>
      <c r="B113" s="11" t="s">
        <v>71</v>
      </c>
      <c r="C113" s="11">
        <v>1</v>
      </c>
      <c r="D113" s="11">
        <v>0</v>
      </c>
      <c r="E113" s="11">
        <v>0</v>
      </c>
      <c r="F113" s="11">
        <v>8</v>
      </c>
      <c r="G113" s="11">
        <v>7</v>
      </c>
      <c r="H113" s="11"/>
      <c r="I113" s="12">
        <v>3</v>
      </c>
      <c r="K113" s="151"/>
      <c r="O113" s="69">
        <f t="shared" si="1"/>
        <v>15</v>
      </c>
      <c r="P113" s="69">
        <f t="shared" si="2"/>
        <v>1</v>
      </c>
    </row>
    <row r="114" spans="1:16" s="69" customFormat="1" ht="12.75" customHeight="1" x14ac:dyDescent="0.25">
      <c r="A114" s="148"/>
      <c r="B114" s="11" t="s">
        <v>74</v>
      </c>
      <c r="C114" s="11">
        <v>0</v>
      </c>
      <c r="D114" s="11">
        <v>0</v>
      </c>
      <c r="E114" s="11">
        <v>1</v>
      </c>
      <c r="F114" s="11">
        <v>5</v>
      </c>
      <c r="G114" s="11">
        <v>6</v>
      </c>
      <c r="H114" s="11"/>
      <c r="I114" s="12">
        <v>0</v>
      </c>
      <c r="K114" s="151"/>
      <c r="O114" s="69">
        <f t="shared" si="1"/>
        <v>11</v>
      </c>
      <c r="P114" s="69">
        <f t="shared" si="2"/>
        <v>-1</v>
      </c>
    </row>
    <row r="115" spans="1:16" s="69" customFormat="1" ht="12.75" customHeight="1" x14ac:dyDescent="0.25">
      <c r="A115" s="148"/>
      <c r="B115" s="11" t="s">
        <v>75</v>
      </c>
      <c r="C115" s="11">
        <v>0</v>
      </c>
      <c r="D115" s="11">
        <v>0</v>
      </c>
      <c r="E115" s="11">
        <v>1</v>
      </c>
      <c r="F115" s="11">
        <v>6</v>
      </c>
      <c r="G115" s="11">
        <v>7</v>
      </c>
      <c r="H115" s="11"/>
      <c r="I115" s="12">
        <v>0</v>
      </c>
      <c r="K115" s="151"/>
      <c r="O115" s="69">
        <f t="shared" si="1"/>
        <v>13</v>
      </c>
      <c r="P115" s="69">
        <f t="shared" si="2"/>
        <v>-1</v>
      </c>
    </row>
    <row r="116" spans="1:16" s="69" customFormat="1" ht="12.75" customHeight="1" x14ac:dyDescent="0.25">
      <c r="A116" s="148"/>
      <c r="B116" s="11" t="s">
        <v>77</v>
      </c>
      <c r="C116" s="11">
        <v>1</v>
      </c>
      <c r="D116" s="11">
        <v>0</v>
      </c>
      <c r="E116" s="11">
        <v>0</v>
      </c>
      <c r="F116" s="11">
        <v>7</v>
      </c>
      <c r="G116" s="11">
        <v>6</v>
      </c>
      <c r="H116" s="11"/>
      <c r="I116" s="12">
        <v>3</v>
      </c>
      <c r="K116" s="151"/>
      <c r="O116" s="69">
        <f t="shared" si="1"/>
        <v>13</v>
      </c>
      <c r="P116" s="69">
        <f t="shared" si="2"/>
        <v>1</v>
      </c>
    </row>
    <row r="117" spans="1:16" s="69" customFormat="1" ht="12.75" customHeight="1" x14ac:dyDescent="0.25">
      <c r="A117" s="148"/>
      <c r="B117" s="11" t="s">
        <v>78</v>
      </c>
      <c r="C117" s="11">
        <v>1</v>
      </c>
      <c r="D117" s="11">
        <v>0</v>
      </c>
      <c r="E117" s="11">
        <v>0</v>
      </c>
      <c r="F117" s="11">
        <v>6</v>
      </c>
      <c r="G117" s="11">
        <v>5</v>
      </c>
      <c r="H117" s="11"/>
      <c r="I117" s="12">
        <v>3</v>
      </c>
      <c r="K117" s="151"/>
      <c r="O117" s="69">
        <f t="shared" si="1"/>
        <v>11</v>
      </c>
      <c r="P117" s="69">
        <f t="shared" si="2"/>
        <v>1</v>
      </c>
    </row>
    <row r="118" spans="1:16" s="69" customFormat="1" ht="12.75" customHeight="1" thickBot="1" x14ac:dyDescent="0.3">
      <c r="A118" s="149"/>
      <c r="B118" s="17" t="s">
        <v>39</v>
      </c>
      <c r="C118" s="17">
        <f>SUM(C98:C117)</f>
        <v>12</v>
      </c>
      <c r="D118" s="17">
        <f>SUM(D98:D117)</f>
        <v>1</v>
      </c>
      <c r="E118" s="17">
        <f>SUM(E98:E117)</f>
        <v>7</v>
      </c>
      <c r="F118" s="17">
        <f>SUM(F98:F117)</f>
        <v>141</v>
      </c>
      <c r="G118" s="17">
        <f>SUM(G98:G117)</f>
        <v>131</v>
      </c>
      <c r="H118" s="17">
        <f>SUM(F118-G118)</f>
        <v>10</v>
      </c>
      <c r="I118" s="26">
        <f>SUM(I98:I117)</f>
        <v>37</v>
      </c>
      <c r="J118" s="18">
        <f>I118</f>
        <v>37</v>
      </c>
      <c r="K118" s="152"/>
      <c r="M118" s="69">
        <f>SUM(F118:G118)</f>
        <v>272</v>
      </c>
      <c r="N118" s="69">
        <f>SUM(I118)</f>
        <v>37</v>
      </c>
    </row>
    <row r="119" spans="1:16" s="69" customFormat="1" ht="12.75" customHeight="1" thickBot="1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</row>
    <row r="120" spans="1:16" s="69" customFormat="1" ht="12.75" customHeight="1" x14ac:dyDescent="0.25">
      <c r="A120" s="147" t="s">
        <v>29</v>
      </c>
      <c r="B120" s="7" t="s">
        <v>13</v>
      </c>
      <c r="C120" s="7">
        <v>1</v>
      </c>
      <c r="D120" s="7">
        <v>0</v>
      </c>
      <c r="E120" s="7">
        <v>0</v>
      </c>
      <c r="F120" s="7">
        <v>8</v>
      </c>
      <c r="G120" s="7">
        <v>7</v>
      </c>
      <c r="H120" s="7"/>
      <c r="I120" s="8">
        <v>3</v>
      </c>
      <c r="K120" s="150">
        <f>RANK(J140,J:J,0)</f>
        <v>2</v>
      </c>
      <c r="O120" s="69">
        <f t="shared" si="1"/>
        <v>15</v>
      </c>
      <c r="P120" s="69">
        <f t="shared" si="2"/>
        <v>1</v>
      </c>
    </row>
    <row r="121" spans="1:16" s="69" customFormat="1" ht="12.75" customHeight="1" x14ac:dyDescent="0.25">
      <c r="A121" s="148"/>
      <c r="B121" s="9" t="s">
        <v>15</v>
      </c>
      <c r="C121" s="9">
        <v>0</v>
      </c>
      <c r="D121" s="9">
        <v>0</v>
      </c>
      <c r="E121" s="9">
        <v>1</v>
      </c>
      <c r="F121" s="9">
        <v>7</v>
      </c>
      <c r="G121" s="9">
        <v>8</v>
      </c>
      <c r="H121" s="9"/>
      <c r="I121" s="10">
        <v>0</v>
      </c>
      <c r="K121" s="151"/>
      <c r="O121" s="69">
        <f t="shared" si="1"/>
        <v>15</v>
      </c>
      <c r="P121" s="69">
        <f t="shared" si="2"/>
        <v>-1</v>
      </c>
    </row>
    <row r="122" spans="1:16" s="69" customFormat="1" ht="12.75" customHeight="1" x14ac:dyDescent="0.25">
      <c r="A122" s="148"/>
      <c r="B122" s="11" t="s">
        <v>17</v>
      </c>
      <c r="C122" s="11">
        <v>0</v>
      </c>
      <c r="D122" s="11">
        <v>0</v>
      </c>
      <c r="E122" s="11">
        <v>1</v>
      </c>
      <c r="F122" s="11">
        <v>6</v>
      </c>
      <c r="G122" s="11">
        <v>8</v>
      </c>
      <c r="H122" s="11"/>
      <c r="I122" s="12">
        <v>0</v>
      </c>
      <c r="K122" s="151"/>
      <c r="O122" s="69">
        <f t="shared" si="1"/>
        <v>14</v>
      </c>
      <c r="P122" s="69">
        <f t="shared" si="2"/>
        <v>-2</v>
      </c>
    </row>
    <row r="123" spans="1:16" s="69" customFormat="1" ht="12.75" customHeight="1" x14ac:dyDescent="0.25">
      <c r="A123" s="148"/>
      <c r="B123" s="11" t="s">
        <v>19</v>
      </c>
      <c r="C123" s="11">
        <v>1</v>
      </c>
      <c r="D123" s="11">
        <v>0</v>
      </c>
      <c r="E123" s="11">
        <v>0</v>
      </c>
      <c r="F123" s="11">
        <v>8</v>
      </c>
      <c r="G123" s="11">
        <v>7</v>
      </c>
      <c r="H123" s="11"/>
      <c r="I123" s="12">
        <v>3</v>
      </c>
      <c r="K123" s="151"/>
      <c r="O123" s="69">
        <f t="shared" si="1"/>
        <v>15</v>
      </c>
      <c r="P123" s="69">
        <f t="shared" si="2"/>
        <v>1</v>
      </c>
    </row>
    <row r="124" spans="1:16" s="69" customFormat="1" ht="12.75" customHeight="1" x14ac:dyDescent="0.25">
      <c r="A124" s="148"/>
      <c r="B124" s="11" t="s">
        <v>21</v>
      </c>
      <c r="C124" s="11">
        <v>1</v>
      </c>
      <c r="D124" s="11">
        <v>0</v>
      </c>
      <c r="E124" s="11">
        <v>0</v>
      </c>
      <c r="F124" s="11">
        <v>8</v>
      </c>
      <c r="G124" s="11">
        <v>7</v>
      </c>
      <c r="H124" s="11"/>
      <c r="I124" s="12">
        <v>3</v>
      </c>
      <c r="K124" s="151"/>
      <c r="O124" s="69">
        <f t="shared" si="1"/>
        <v>15</v>
      </c>
      <c r="P124" s="69">
        <f t="shared" si="2"/>
        <v>1</v>
      </c>
    </row>
    <row r="125" spans="1:16" s="69" customFormat="1" ht="12.75" customHeight="1" x14ac:dyDescent="0.25">
      <c r="A125" s="148"/>
      <c r="B125" s="11" t="s">
        <v>23</v>
      </c>
      <c r="C125" s="11">
        <v>1</v>
      </c>
      <c r="D125" s="11">
        <v>0</v>
      </c>
      <c r="E125" s="11">
        <v>0</v>
      </c>
      <c r="F125" s="11">
        <v>8</v>
      </c>
      <c r="G125" s="11">
        <v>6</v>
      </c>
      <c r="H125" s="11"/>
      <c r="I125" s="12">
        <v>3</v>
      </c>
      <c r="K125" s="151"/>
      <c r="O125" s="69">
        <f t="shared" si="1"/>
        <v>14</v>
      </c>
      <c r="P125" s="69">
        <f t="shared" si="2"/>
        <v>2</v>
      </c>
    </row>
    <row r="126" spans="1:16" s="69" customFormat="1" ht="12.75" customHeight="1" x14ac:dyDescent="0.25">
      <c r="A126" s="148"/>
      <c r="B126" s="11" t="s">
        <v>24</v>
      </c>
      <c r="C126" s="11">
        <v>0</v>
      </c>
      <c r="D126" s="11">
        <v>0</v>
      </c>
      <c r="E126" s="11">
        <v>1</v>
      </c>
      <c r="F126" s="11">
        <v>8</v>
      </c>
      <c r="G126" s="11">
        <v>9</v>
      </c>
      <c r="H126" s="11"/>
      <c r="I126" s="12">
        <v>0</v>
      </c>
      <c r="K126" s="151"/>
      <c r="O126" s="69">
        <f t="shared" si="1"/>
        <v>17</v>
      </c>
      <c r="P126" s="69">
        <f t="shared" si="2"/>
        <v>-1</v>
      </c>
    </row>
    <row r="127" spans="1:16" s="69" customFormat="1" ht="12.75" customHeight="1" x14ac:dyDescent="0.25">
      <c r="A127" s="148"/>
      <c r="B127" s="11" t="s">
        <v>26</v>
      </c>
      <c r="C127" s="11">
        <v>1</v>
      </c>
      <c r="D127" s="11">
        <v>0</v>
      </c>
      <c r="E127" s="11">
        <v>0</v>
      </c>
      <c r="F127" s="11">
        <v>7</v>
      </c>
      <c r="G127" s="11">
        <v>6</v>
      </c>
      <c r="H127" s="11"/>
      <c r="I127" s="12">
        <v>3</v>
      </c>
      <c r="K127" s="151"/>
      <c r="O127" s="69">
        <f t="shared" si="1"/>
        <v>13</v>
      </c>
      <c r="P127" s="69">
        <f t="shared" si="2"/>
        <v>1</v>
      </c>
    </row>
    <row r="128" spans="1:16" s="69" customFormat="1" ht="12.75" customHeight="1" x14ac:dyDescent="0.25">
      <c r="A128" s="148"/>
      <c r="B128" s="11" t="s">
        <v>28</v>
      </c>
      <c r="C128" s="11">
        <v>0</v>
      </c>
      <c r="D128" s="11">
        <v>0</v>
      </c>
      <c r="E128" s="11">
        <v>1</v>
      </c>
      <c r="F128" s="11">
        <v>6</v>
      </c>
      <c r="G128" s="11">
        <v>9</v>
      </c>
      <c r="H128" s="11"/>
      <c r="I128" s="12">
        <v>0</v>
      </c>
      <c r="K128" s="151"/>
      <c r="O128" s="69">
        <f t="shared" si="1"/>
        <v>15</v>
      </c>
      <c r="P128" s="69">
        <f t="shared" si="2"/>
        <v>-3</v>
      </c>
    </row>
    <row r="129" spans="1:16" s="69" customFormat="1" ht="12.75" customHeight="1" x14ac:dyDescent="0.25">
      <c r="A129" s="148"/>
      <c r="B129" s="11" t="s">
        <v>30</v>
      </c>
      <c r="C129" s="11">
        <v>0</v>
      </c>
      <c r="D129" s="11">
        <v>0</v>
      </c>
      <c r="E129" s="11">
        <v>1</v>
      </c>
      <c r="F129" s="11">
        <v>3</v>
      </c>
      <c r="G129" s="11">
        <v>9</v>
      </c>
      <c r="H129" s="11"/>
      <c r="I129" s="12">
        <v>0</v>
      </c>
      <c r="K129" s="151"/>
      <c r="O129" s="69">
        <f t="shared" si="1"/>
        <v>12</v>
      </c>
      <c r="P129" s="69">
        <f t="shared" si="2"/>
        <v>-6</v>
      </c>
    </row>
    <row r="130" spans="1:16" s="69" customFormat="1" ht="12.75" customHeight="1" x14ac:dyDescent="0.25">
      <c r="A130" s="148"/>
      <c r="B130" s="11" t="s">
        <v>32</v>
      </c>
      <c r="C130" s="11">
        <v>1</v>
      </c>
      <c r="D130" s="11">
        <v>0</v>
      </c>
      <c r="E130" s="11">
        <v>0</v>
      </c>
      <c r="F130" s="11">
        <v>8</v>
      </c>
      <c r="G130" s="11">
        <v>7</v>
      </c>
      <c r="H130" s="11"/>
      <c r="I130" s="12">
        <v>3</v>
      </c>
      <c r="K130" s="151"/>
      <c r="O130" s="69">
        <f t="shared" si="1"/>
        <v>15</v>
      </c>
      <c r="P130" s="69">
        <f t="shared" si="2"/>
        <v>1</v>
      </c>
    </row>
    <row r="131" spans="1:16" s="69" customFormat="1" ht="12.75" customHeight="1" x14ac:dyDescent="0.25">
      <c r="A131" s="148"/>
      <c r="B131" s="11" t="s">
        <v>34</v>
      </c>
      <c r="C131" s="11">
        <v>1</v>
      </c>
      <c r="D131" s="11">
        <v>0</v>
      </c>
      <c r="E131" s="11">
        <v>0</v>
      </c>
      <c r="F131" s="11">
        <v>9</v>
      </c>
      <c r="G131" s="11">
        <v>6</v>
      </c>
      <c r="H131" s="11"/>
      <c r="I131" s="12">
        <v>3</v>
      </c>
      <c r="K131" s="151"/>
      <c r="O131" s="69">
        <f t="shared" si="1"/>
        <v>15</v>
      </c>
      <c r="P131" s="69">
        <f t="shared" si="2"/>
        <v>3</v>
      </c>
    </row>
    <row r="132" spans="1:16" s="69" customFormat="1" ht="12.75" customHeight="1" x14ac:dyDescent="0.25">
      <c r="A132" s="148"/>
      <c r="B132" s="11" t="s">
        <v>36</v>
      </c>
      <c r="C132" s="11">
        <v>1</v>
      </c>
      <c r="D132" s="11">
        <v>0</v>
      </c>
      <c r="E132" s="11">
        <v>0</v>
      </c>
      <c r="F132" s="11">
        <v>8</v>
      </c>
      <c r="G132" s="11">
        <v>4</v>
      </c>
      <c r="H132" s="11"/>
      <c r="I132" s="12">
        <v>3</v>
      </c>
      <c r="K132" s="151"/>
      <c r="O132" s="69">
        <f t="shared" si="1"/>
        <v>12</v>
      </c>
      <c r="P132" s="69">
        <f t="shared" si="2"/>
        <v>4</v>
      </c>
    </row>
    <row r="133" spans="1:16" s="69" customFormat="1" ht="12.75" customHeight="1" x14ac:dyDescent="0.25">
      <c r="A133" s="148"/>
      <c r="B133" s="11" t="s">
        <v>38</v>
      </c>
      <c r="C133" s="11">
        <v>0</v>
      </c>
      <c r="D133" s="11">
        <v>0</v>
      </c>
      <c r="E133" s="11">
        <v>1</v>
      </c>
      <c r="F133" s="11">
        <v>6</v>
      </c>
      <c r="G133" s="11">
        <v>8</v>
      </c>
      <c r="H133" s="11"/>
      <c r="I133" s="12">
        <v>0</v>
      </c>
      <c r="K133" s="151"/>
      <c r="O133" s="69">
        <f t="shared" si="1"/>
        <v>14</v>
      </c>
      <c r="P133" s="69">
        <f t="shared" si="2"/>
        <v>-2</v>
      </c>
    </row>
    <row r="134" spans="1:16" s="69" customFormat="1" ht="12.75" customHeight="1" x14ac:dyDescent="0.25">
      <c r="A134" s="148"/>
      <c r="B134" s="11" t="s">
        <v>40</v>
      </c>
      <c r="C134" s="11">
        <v>1</v>
      </c>
      <c r="D134" s="11">
        <v>0</v>
      </c>
      <c r="E134" s="11">
        <v>0</v>
      </c>
      <c r="F134" s="11">
        <v>12</v>
      </c>
      <c r="G134" s="11">
        <v>6</v>
      </c>
      <c r="H134" s="11"/>
      <c r="I134" s="12">
        <v>3</v>
      </c>
      <c r="K134" s="151"/>
      <c r="O134" s="69">
        <f t="shared" si="1"/>
        <v>18</v>
      </c>
      <c r="P134" s="69">
        <f t="shared" si="2"/>
        <v>6</v>
      </c>
    </row>
    <row r="135" spans="1:16" s="69" customFormat="1" ht="12.75" customHeight="1" x14ac:dyDescent="0.25">
      <c r="A135" s="148"/>
      <c r="B135" s="11" t="s">
        <v>71</v>
      </c>
      <c r="C135" s="11">
        <v>1</v>
      </c>
      <c r="D135" s="11">
        <v>0</v>
      </c>
      <c r="E135" s="11">
        <v>0</v>
      </c>
      <c r="F135" s="11">
        <v>8</v>
      </c>
      <c r="G135" s="11">
        <v>5</v>
      </c>
      <c r="H135" s="11"/>
      <c r="I135" s="12">
        <v>3</v>
      </c>
      <c r="K135" s="151"/>
      <c r="O135" s="69">
        <f t="shared" si="1"/>
        <v>13</v>
      </c>
      <c r="P135" s="69">
        <f t="shared" si="2"/>
        <v>3</v>
      </c>
    </row>
    <row r="136" spans="1:16" s="69" customFormat="1" ht="12.75" customHeight="1" x14ac:dyDescent="0.25">
      <c r="A136" s="148"/>
      <c r="B136" s="11" t="s">
        <v>74</v>
      </c>
      <c r="C136" s="11">
        <v>1</v>
      </c>
      <c r="D136" s="11">
        <v>0</v>
      </c>
      <c r="E136" s="11">
        <v>0</v>
      </c>
      <c r="F136" s="11">
        <v>12</v>
      </c>
      <c r="G136" s="11">
        <v>8</v>
      </c>
      <c r="H136" s="11"/>
      <c r="I136" s="12">
        <v>3</v>
      </c>
      <c r="K136" s="151"/>
      <c r="O136" s="69">
        <f t="shared" si="1"/>
        <v>20</v>
      </c>
      <c r="P136" s="69">
        <f t="shared" si="2"/>
        <v>4</v>
      </c>
    </row>
    <row r="137" spans="1:16" s="69" customFormat="1" ht="12.75" customHeight="1" x14ac:dyDescent="0.25">
      <c r="A137" s="148"/>
      <c r="B137" s="11" t="s">
        <v>75</v>
      </c>
      <c r="C137" s="11">
        <v>1</v>
      </c>
      <c r="D137" s="11">
        <v>0</v>
      </c>
      <c r="E137" s="11">
        <v>0</v>
      </c>
      <c r="F137" s="11">
        <v>6</v>
      </c>
      <c r="G137" s="11">
        <v>4</v>
      </c>
      <c r="H137" s="11"/>
      <c r="I137" s="12">
        <v>3</v>
      </c>
      <c r="K137" s="151"/>
      <c r="O137" s="69">
        <f t="shared" si="1"/>
        <v>10</v>
      </c>
      <c r="P137" s="69">
        <f t="shared" si="2"/>
        <v>2</v>
      </c>
    </row>
    <row r="138" spans="1:16" s="69" customFormat="1" ht="12.75" customHeight="1" x14ac:dyDescent="0.25">
      <c r="A138" s="148"/>
      <c r="B138" s="11" t="s">
        <v>77</v>
      </c>
      <c r="C138" s="11">
        <v>0</v>
      </c>
      <c r="D138" s="11">
        <v>1</v>
      </c>
      <c r="E138" s="11">
        <v>0</v>
      </c>
      <c r="F138" s="11">
        <v>7</v>
      </c>
      <c r="G138" s="11">
        <v>7</v>
      </c>
      <c r="H138" s="11"/>
      <c r="I138" s="12">
        <v>1</v>
      </c>
      <c r="K138" s="151"/>
      <c r="O138" s="69">
        <f t="shared" si="1"/>
        <v>14</v>
      </c>
      <c r="P138" s="69">
        <f t="shared" si="2"/>
        <v>0</v>
      </c>
    </row>
    <row r="139" spans="1:16" s="69" customFormat="1" ht="12.75" customHeight="1" x14ac:dyDescent="0.25">
      <c r="A139" s="148"/>
      <c r="B139" s="11" t="s">
        <v>79</v>
      </c>
      <c r="C139" s="11">
        <v>0</v>
      </c>
      <c r="D139" s="11">
        <v>1</v>
      </c>
      <c r="E139" s="11">
        <v>0</v>
      </c>
      <c r="F139" s="11">
        <v>5</v>
      </c>
      <c r="G139" s="11">
        <v>5</v>
      </c>
      <c r="H139" s="11"/>
      <c r="I139" s="12">
        <v>1</v>
      </c>
      <c r="K139" s="151"/>
      <c r="O139" s="69">
        <f t="shared" si="1"/>
        <v>10</v>
      </c>
      <c r="P139" s="69">
        <f t="shared" si="2"/>
        <v>0</v>
      </c>
    </row>
    <row r="140" spans="1:16" s="69" customFormat="1" ht="12.75" customHeight="1" thickBot="1" x14ac:dyDescent="0.3">
      <c r="A140" s="149"/>
      <c r="B140" s="17" t="s">
        <v>39</v>
      </c>
      <c r="C140" s="17">
        <f>SUM(C120:C139)</f>
        <v>12</v>
      </c>
      <c r="D140" s="17">
        <f>SUM(D120:D139)</f>
        <v>2</v>
      </c>
      <c r="E140" s="17">
        <f>SUM(E120:E139)</f>
        <v>6</v>
      </c>
      <c r="F140" s="17">
        <f>SUM(F120:F139)</f>
        <v>150</v>
      </c>
      <c r="G140" s="17">
        <f>SUM(G120:G139)</f>
        <v>136</v>
      </c>
      <c r="H140" s="17">
        <f>SUM(F140-G140)</f>
        <v>14</v>
      </c>
      <c r="I140" s="26">
        <f>SUM(I120:I139)</f>
        <v>38</v>
      </c>
      <c r="J140" s="18">
        <f>I140</f>
        <v>38</v>
      </c>
      <c r="K140" s="152"/>
      <c r="M140" s="69">
        <f>SUM(F140:G140)</f>
        <v>286</v>
      </c>
      <c r="N140" s="69">
        <f>SUM(I140)</f>
        <v>38</v>
      </c>
    </row>
    <row r="141" spans="1:16" s="69" customFormat="1" ht="12.75" customHeight="1" thickBot="1" x14ac:dyDescent="0.3">
      <c r="A141" s="197"/>
      <c r="B141" s="197"/>
      <c r="C141" s="197"/>
      <c r="D141" s="197"/>
      <c r="E141" s="197"/>
      <c r="F141" s="197"/>
      <c r="G141" s="197"/>
      <c r="H141" s="197"/>
      <c r="I141" s="197"/>
    </row>
    <row r="142" spans="1:16" s="69" customFormat="1" ht="12.75" customHeight="1" x14ac:dyDescent="0.25">
      <c r="A142" s="147" t="s">
        <v>31</v>
      </c>
      <c r="B142" s="7" t="s">
        <v>13</v>
      </c>
      <c r="C142" s="7">
        <v>0</v>
      </c>
      <c r="D142" s="7">
        <v>0</v>
      </c>
      <c r="E142" s="7">
        <v>1</v>
      </c>
      <c r="F142" s="7">
        <v>5</v>
      </c>
      <c r="G142" s="7">
        <v>6</v>
      </c>
      <c r="H142" s="7"/>
      <c r="I142" s="8">
        <v>0</v>
      </c>
      <c r="K142" s="150">
        <f>RANK(J161,J:J,0)</f>
        <v>12</v>
      </c>
      <c r="O142" s="69">
        <f t="shared" si="1"/>
        <v>11</v>
      </c>
      <c r="P142" s="69">
        <f t="shared" si="2"/>
        <v>-1</v>
      </c>
    </row>
    <row r="143" spans="1:16" s="69" customFormat="1" ht="12.75" customHeight="1" x14ac:dyDescent="0.25">
      <c r="A143" s="148"/>
      <c r="B143" s="9" t="s">
        <v>15</v>
      </c>
      <c r="C143" s="9">
        <v>1</v>
      </c>
      <c r="D143" s="9">
        <v>0</v>
      </c>
      <c r="E143" s="9">
        <v>0</v>
      </c>
      <c r="F143" s="9">
        <v>8</v>
      </c>
      <c r="G143" s="9">
        <v>6</v>
      </c>
      <c r="H143" s="9"/>
      <c r="I143" s="10">
        <v>3</v>
      </c>
      <c r="K143" s="151"/>
      <c r="O143" s="69">
        <f t="shared" si="1"/>
        <v>14</v>
      </c>
      <c r="P143" s="69">
        <f t="shared" si="2"/>
        <v>2</v>
      </c>
    </row>
    <row r="144" spans="1:16" s="69" customFormat="1" ht="12.75" customHeight="1" x14ac:dyDescent="0.25">
      <c r="A144" s="148"/>
      <c r="B144" s="11" t="s">
        <v>17</v>
      </c>
      <c r="C144" s="11">
        <v>0</v>
      </c>
      <c r="D144" s="11">
        <v>1</v>
      </c>
      <c r="E144" s="11">
        <v>0</v>
      </c>
      <c r="F144" s="11">
        <v>6</v>
      </c>
      <c r="G144" s="11">
        <v>6</v>
      </c>
      <c r="H144" s="11"/>
      <c r="I144" s="12">
        <v>1</v>
      </c>
      <c r="K144" s="151"/>
      <c r="O144" s="69">
        <f t="shared" si="1"/>
        <v>12</v>
      </c>
      <c r="P144" s="69">
        <f t="shared" si="2"/>
        <v>0</v>
      </c>
    </row>
    <row r="145" spans="1:16" s="69" customFormat="1" ht="12.75" customHeight="1" x14ac:dyDescent="0.25">
      <c r="A145" s="148"/>
      <c r="B145" s="11" t="s">
        <v>19</v>
      </c>
      <c r="C145" s="11">
        <v>0</v>
      </c>
      <c r="D145" s="11">
        <v>0</v>
      </c>
      <c r="E145" s="11">
        <v>1</v>
      </c>
      <c r="F145" s="11">
        <v>6</v>
      </c>
      <c r="G145" s="11">
        <v>7</v>
      </c>
      <c r="H145" s="11"/>
      <c r="I145" s="12">
        <v>0</v>
      </c>
      <c r="K145" s="151"/>
      <c r="O145" s="69">
        <f t="shared" si="1"/>
        <v>13</v>
      </c>
      <c r="P145" s="69">
        <f t="shared" si="2"/>
        <v>-1</v>
      </c>
    </row>
    <row r="146" spans="1:16" s="69" customFormat="1" ht="12.75" customHeight="1" x14ac:dyDescent="0.25">
      <c r="A146" s="148"/>
      <c r="B146" s="11" t="s">
        <v>21</v>
      </c>
      <c r="C146" s="11">
        <v>0</v>
      </c>
      <c r="D146" s="11">
        <v>0</v>
      </c>
      <c r="E146" s="11">
        <v>1</v>
      </c>
      <c r="F146" s="11">
        <v>5</v>
      </c>
      <c r="G146" s="11">
        <v>8</v>
      </c>
      <c r="H146" s="11"/>
      <c r="I146" s="12">
        <v>0</v>
      </c>
      <c r="K146" s="151"/>
      <c r="O146" s="69">
        <f t="shared" si="1"/>
        <v>13</v>
      </c>
      <c r="P146" s="69">
        <f t="shared" si="2"/>
        <v>-3</v>
      </c>
    </row>
    <row r="147" spans="1:16" s="69" customFormat="1" ht="12.75" customHeight="1" x14ac:dyDescent="0.25">
      <c r="A147" s="148"/>
      <c r="B147" s="11" t="s">
        <v>23</v>
      </c>
      <c r="C147" s="11">
        <v>0</v>
      </c>
      <c r="D147" s="11">
        <v>0</v>
      </c>
      <c r="E147" s="11">
        <v>1</v>
      </c>
      <c r="F147" s="11">
        <v>6</v>
      </c>
      <c r="G147" s="11">
        <v>9</v>
      </c>
      <c r="H147" s="11"/>
      <c r="I147" s="12">
        <v>0</v>
      </c>
      <c r="K147" s="151"/>
      <c r="O147" s="69">
        <f t="shared" si="1"/>
        <v>15</v>
      </c>
      <c r="P147" s="69">
        <f t="shared" si="2"/>
        <v>-3</v>
      </c>
    </row>
    <row r="148" spans="1:16" s="69" customFormat="1" ht="12.75" customHeight="1" x14ac:dyDescent="0.25">
      <c r="A148" s="148"/>
      <c r="B148" s="11" t="s">
        <v>24</v>
      </c>
      <c r="C148" s="11">
        <v>1</v>
      </c>
      <c r="D148" s="11">
        <v>0</v>
      </c>
      <c r="E148" s="11">
        <v>0</v>
      </c>
      <c r="F148" s="11">
        <v>5</v>
      </c>
      <c r="G148" s="11">
        <v>4</v>
      </c>
      <c r="H148" s="11"/>
      <c r="I148" s="12">
        <v>3</v>
      </c>
      <c r="K148" s="151"/>
      <c r="O148" s="69">
        <f t="shared" si="1"/>
        <v>9</v>
      </c>
      <c r="P148" s="69">
        <f t="shared" si="2"/>
        <v>1</v>
      </c>
    </row>
    <row r="149" spans="1:16" s="69" customFormat="1" ht="12.75" customHeight="1" x14ac:dyDescent="0.25">
      <c r="A149" s="148"/>
      <c r="B149" s="11" t="s">
        <v>26</v>
      </c>
      <c r="C149" s="11">
        <v>1</v>
      </c>
      <c r="D149" s="11">
        <v>0</v>
      </c>
      <c r="E149" s="11">
        <v>0</v>
      </c>
      <c r="F149" s="11">
        <v>8</v>
      </c>
      <c r="G149" s="11">
        <v>5</v>
      </c>
      <c r="H149" s="11"/>
      <c r="I149" s="12">
        <v>3</v>
      </c>
      <c r="K149" s="151"/>
      <c r="O149" s="69">
        <f t="shared" si="1"/>
        <v>13</v>
      </c>
      <c r="P149" s="69">
        <f t="shared" si="2"/>
        <v>3</v>
      </c>
    </row>
    <row r="150" spans="1:16" s="69" customFormat="1" ht="12.75" customHeight="1" x14ac:dyDescent="0.25">
      <c r="A150" s="148"/>
      <c r="B150" s="11" t="s">
        <v>28</v>
      </c>
      <c r="C150" s="11">
        <v>1</v>
      </c>
      <c r="D150" s="11">
        <v>0</v>
      </c>
      <c r="E150" s="11">
        <v>0</v>
      </c>
      <c r="F150" s="11">
        <v>7</v>
      </c>
      <c r="G150" s="11">
        <v>0</v>
      </c>
      <c r="H150" s="11"/>
      <c r="I150" s="12">
        <v>3</v>
      </c>
      <c r="K150" s="151"/>
      <c r="O150" s="69">
        <f t="shared" si="1"/>
        <v>7</v>
      </c>
      <c r="P150" s="69">
        <f t="shared" si="2"/>
        <v>7</v>
      </c>
    </row>
    <row r="151" spans="1:16" s="69" customFormat="1" ht="12.75" customHeight="1" x14ac:dyDescent="0.25">
      <c r="A151" s="148"/>
      <c r="B151" s="11" t="s">
        <v>30</v>
      </c>
      <c r="C151" s="11">
        <v>0</v>
      </c>
      <c r="D151" s="11">
        <v>0</v>
      </c>
      <c r="E151" s="11">
        <v>1</v>
      </c>
      <c r="F151" s="11">
        <v>7</v>
      </c>
      <c r="G151" s="11">
        <v>8</v>
      </c>
      <c r="H151" s="11"/>
      <c r="I151" s="12">
        <v>0</v>
      </c>
      <c r="K151" s="151"/>
      <c r="O151" s="69">
        <f t="shared" si="1"/>
        <v>15</v>
      </c>
      <c r="P151" s="69">
        <f t="shared" si="2"/>
        <v>-1</v>
      </c>
    </row>
    <row r="152" spans="1:16" s="69" customFormat="1" ht="12.75" customHeight="1" x14ac:dyDescent="0.25">
      <c r="A152" s="148"/>
      <c r="B152" s="11" t="s">
        <v>32</v>
      </c>
      <c r="C152" s="11">
        <v>0</v>
      </c>
      <c r="D152" s="11">
        <v>0</v>
      </c>
      <c r="E152" s="11">
        <v>1</v>
      </c>
      <c r="F152" s="11">
        <v>4</v>
      </c>
      <c r="G152" s="11">
        <v>12</v>
      </c>
      <c r="H152" s="11"/>
      <c r="I152" s="12">
        <v>0</v>
      </c>
      <c r="K152" s="151"/>
      <c r="O152" s="69">
        <f t="shared" si="1"/>
        <v>16</v>
      </c>
      <c r="P152" s="69">
        <f t="shared" si="2"/>
        <v>-8</v>
      </c>
    </row>
    <row r="153" spans="1:16" s="69" customFormat="1" ht="12.75" customHeight="1" x14ac:dyDescent="0.25">
      <c r="A153" s="148"/>
      <c r="B153" s="11" t="s">
        <v>34</v>
      </c>
      <c r="C153" s="11">
        <v>0</v>
      </c>
      <c r="D153" s="11">
        <v>0</v>
      </c>
      <c r="E153" s="11">
        <v>1</v>
      </c>
      <c r="F153" s="11">
        <v>4</v>
      </c>
      <c r="G153" s="11">
        <v>6</v>
      </c>
      <c r="H153" s="11"/>
      <c r="I153" s="12">
        <v>0</v>
      </c>
      <c r="K153" s="151"/>
      <c r="O153" s="69">
        <f t="shared" si="1"/>
        <v>10</v>
      </c>
      <c r="P153" s="69">
        <f t="shared" si="2"/>
        <v>-2</v>
      </c>
    </row>
    <row r="154" spans="1:16" s="69" customFormat="1" ht="12.75" customHeight="1" x14ac:dyDescent="0.25">
      <c r="A154" s="148"/>
      <c r="B154" s="11" t="s">
        <v>36</v>
      </c>
      <c r="C154" s="11">
        <v>1</v>
      </c>
      <c r="D154" s="11">
        <v>0</v>
      </c>
      <c r="E154" s="11">
        <v>0</v>
      </c>
      <c r="F154" s="11">
        <v>8</v>
      </c>
      <c r="G154" s="11">
        <v>6</v>
      </c>
      <c r="H154" s="11"/>
      <c r="I154" s="12">
        <v>3</v>
      </c>
      <c r="K154" s="151"/>
      <c r="O154" s="69">
        <f t="shared" si="1"/>
        <v>14</v>
      </c>
      <c r="P154" s="69">
        <f t="shared" si="2"/>
        <v>2</v>
      </c>
    </row>
    <row r="155" spans="1:16" s="69" customFormat="1" ht="12.75" customHeight="1" x14ac:dyDescent="0.25">
      <c r="A155" s="148"/>
      <c r="B155" s="11" t="s">
        <v>38</v>
      </c>
      <c r="C155" s="11">
        <v>0</v>
      </c>
      <c r="D155" s="11">
        <v>0</v>
      </c>
      <c r="E155" s="11">
        <v>1</v>
      </c>
      <c r="F155" s="11">
        <v>9</v>
      </c>
      <c r="G155" s="11">
        <v>12</v>
      </c>
      <c r="H155" s="11"/>
      <c r="I155" s="12">
        <v>0</v>
      </c>
      <c r="K155" s="151"/>
      <c r="O155" s="69">
        <f t="shared" si="1"/>
        <v>21</v>
      </c>
      <c r="P155" s="69">
        <f t="shared" si="2"/>
        <v>-3</v>
      </c>
    </row>
    <row r="156" spans="1:16" s="69" customFormat="1" ht="12.75" customHeight="1" x14ac:dyDescent="0.25">
      <c r="A156" s="148"/>
      <c r="B156" s="11" t="s">
        <v>40</v>
      </c>
      <c r="C156" s="11">
        <v>0</v>
      </c>
      <c r="D156" s="11">
        <v>0</v>
      </c>
      <c r="E156" s="11">
        <v>1</v>
      </c>
      <c r="F156" s="11">
        <v>6</v>
      </c>
      <c r="G156" s="11">
        <v>7</v>
      </c>
      <c r="H156" s="11"/>
      <c r="I156" s="12">
        <v>0</v>
      </c>
      <c r="K156" s="151"/>
      <c r="O156" s="69">
        <f t="shared" si="1"/>
        <v>13</v>
      </c>
      <c r="P156" s="69">
        <f t="shared" si="2"/>
        <v>-1</v>
      </c>
    </row>
    <row r="157" spans="1:16" s="69" customFormat="1" ht="12.75" customHeight="1" x14ac:dyDescent="0.25">
      <c r="A157" s="148"/>
      <c r="B157" s="11" t="s">
        <v>71</v>
      </c>
      <c r="C157" s="11">
        <v>0</v>
      </c>
      <c r="D157" s="11">
        <v>1</v>
      </c>
      <c r="E157" s="11">
        <v>0</v>
      </c>
      <c r="F157" s="11">
        <v>6</v>
      </c>
      <c r="G157" s="11">
        <v>6</v>
      </c>
      <c r="H157" s="11"/>
      <c r="I157" s="12">
        <v>1</v>
      </c>
      <c r="K157" s="151"/>
      <c r="O157" s="69">
        <f t="shared" si="1"/>
        <v>12</v>
      </c>
      <c r="P157" s="69">
        <f t="shared" si="2"/>
        <v>0</v>
      </c>
    </row>
    <row r="158" spans="1:16" s="69" customFormat="1" ht="12.75" customHeight="1" x14ac:dyDescent="0.25">
      <c r="A158" s="148"/>
      <c r="B158" s="11" t="s">
        <v>74</v>
      </c>
      <c r="C158" s="57">
        <v>1</v>
      </c>
      <c r="D158" s="57">
        <v>0</v>
      </c>
      <c r="E158" s="57">
        <v>0</v>
      </c>
      <c r="F158" s="57">
        <v>2</v>
      </c>
      <c r="G158" s="57">
        <v>0</v>
      </c>
      <c r="H158" s="57"/>
      <c r="I158" s="62">
        <v>3</v>
      </c>
      <c r="K158" s="151"/>
      <c r="L158" s="91" t="s">
        <v>61</v>
      </c>
      <c r="O158" s="69">
        <f t="shared" si="1"/>
        <v>2</v>
      </c>
      <c r="P158" s="69">
        <f t="shared" si="2"/>
        <v>2</v>
      </c>
    </row>
    <row r="159" spans="1:16" s="69" customFormat="1" ht="12.75" customHeight="1" x14ac:dyDescent="0.25">
      <c r="A159" s="148"/>
      <c r="B159" s="11" t="s">
        <v>75</v>
      </c>
      <c r="C159" s="11">
        <v>0</v>
      </c>
      <c r="D159" s="11">
        <v>0</v>
      </c>
      <c r="E159" s="11">
        <v>1</v>
      </c>
      <c r="F159" s="11">
        <v>4</v>
      </c>
      <c r="G159" s="11">
        <v>7</v>
      </c>
      <c r="H159" s="11"/>
      <c r="I159" s="12">
        <v>0</v>
      </c>
      <c r="K159" s="151"/>
      <c r="L159" s="90"/>
      <c r="O159" s="69">
        <f t="shared" si="1"/>
        <v>11</v>
      </c>
      <c r="P159" s="69">
        <f t="shared" si="2"/>
        <v>-3</v>
      </c>
    </row>
    <row r="160" spans="1:16" s="69" customFormat="1" ht="12.75" customHeight="1" x14ac:dyDescent="0.25">
      <c r="A160" s="148"/>
      <c r="B160" s="11" t="s">
        <v>77</v>
      </c>
      <c r="C160" s="11">
        <v>1</v>
      </c>
      <c r="D160" s="11">
        <v>0</v>
      </c>
      <c r="E160" s="11">
        <v>0</v>
      </c>
      <c r="F160" s="11">
        <v>6</v>
      </c>
      <c r="G160" s="11">
        <v>5</v>
      </c>
      <c r="H160" s="11"/>
      <c r="I160" s="12">
        <v>3</v>
      </c>
      <c r="K160" s="151"/>
      <c r="L160" s="90"/>
      <c r="O160" s="69">
        <f t="shared" si="1"/>
        <v>11</v>
      </c>
      <c r="P160" s="69">
        <f t="shared" si="2"/>
        <v>1</v>
      </c>
    </row>
    <row r="161" spans="1:16" s="69" customFormat="1" ht="12.75" customHeight="1" thickBot="1" x14ac:dyDescent="0.3">
      <c r="A161" s="149"/>
      <c r="B161" s="17" t="s">
        <v>39</v>
      </c>
      <c r="C161" s="17">
        <f>SUM(C142:C160)</f>
        <v>7</v>
      </c>
      <c r="D161" s="17">
        <f>SUM(D142:D160)</f>
        <v>2</v>
      </c>
      <c r="E161" s="17">
        <f>SUM(E142:E160)</f>
        <v>10</v>
      </c>
      <c r="F161" s="17">
        <f>SUM(F142:F160)</f>
        <v>112</v>
      </c>
      <c r="G161" s="17">
        <f>SUM(G142:G160)</f>
        <v>120</v>
      </c>
      <c r="H161" s="17">
        <f>SUM(F161-G161)</f>
        <v>-8</v>
      </c>
      <c r="I161" s="26">
        <f>SUM(I142:I160)</f>
        <v>23</v>
      </c>
      <c r="J161" s="18">
        <f>I161</f>
        <v>23</v>
      </c>
      <c r="K161" s="152"/>
      <c r="M161" s="69">
        <f>SUM(F161:G161)</f>
        <v>232</v>
      </c>
      <c r="N161" s="69">
        <f>SUM(I161)</f>
        <v>23</v>
      </c>
    </row>
    <row r="162" spans="1:16" s="69" customFormat="1" ht="12.75" customHeight="1" thickBot="1" x14ac:dyDescent="0.3">
      <c r="A162" s="197"/>
      <c r="B162" s="197"/>
      <c r="C162" s="197"/>
      <c r="D162" s="197"/>
      <c r="E162" s="197"/>
      <c r="F162" s="197"/>
      <c r="G162" s="197"/>
      <c r="H162" s="197"/>
      <c r="I162" s="197"/>
    </row>
    <row r="163" spans="1:16" s="69" customFormat="1" ht="12.75" customHeight="1" x14ac:dyDescent="0.25">
      <c r="A163" s="147" t="s">
        <v>37</v>
      </c>
      <c r="B163" s="7" t="s">
        <v>13</v>
      </c>
      <c r="C163" s="7">
        <v>0</v>
      </c>
      <c r="D163" s="7">
        <v>0</v>
      </c>
      <c r="E163" s="7">
        <v>1</v>
      </c>
      <c r="F163" s="7">
        <v>6</v>
      </c>
      <c r="G163" s="7">
        <v>8</v>
      </c>
      <c r="H163" s="7"/>
      <c r="I163" s="8">
        <v>0</v>
      </c>
      <c r="K163" s="150">
        <f>RANK(J183,J:J,0)</f>
        <v>13</v>
      </c>
      <c r="O163" s="69">
        <f t="shared" si="1"/>
        <v>14</v>
      </c>
      <c r="P163" s="69">
        <f t="shared" si="2"/>
        <v>-2</v>
      </c>
    </row>
    <row r="164" spans="1:16" s="69" customFormat="1" ht="12.75" customHeight="1" x14ac:dyDescent="0.25">
      <c r="A164" s="148"/>
      <c r="B164" s="9" t="s">
        <v>15</v>
      </c>
      <c r="C164" s="9">
        <v>1</v>
      </c>
      <c r="D164" s="9">
        <v>0</v>
      </c>
      <c r="E164" s="9">
        <v>0</v>
      </c>
      <c r="F164" s="9">
        <v>7</v>
      </c>
      <c r="G164" s="9">
        <v>6</v>
      </c>
      <c r="H164" s="9"/>
      <c r="I164" s="10">
        <v>3</v>
      </c>
      <c r="K164" s="151"/>
      <c r="O164" s="69">
        <f t="shared" si="1"/>
        <v>13</v>
      </c>
      <c r="P164" s="69">
        <f t="shared" si="2"/>
        <v>1</v>
      </c>
    </row>
    <row r="165" spans="1:16" s="69" customFormat="1" ht="12.75" customHeight="1" x14ac:dyDescent="0.25">
      <c r="A165" s="148"/>
      <c r="B165" s="11" t="s">
        <v>17</v>
      </c>
      <c r="C165" s="11">
        <v>0</v>
      </c>
      <c r="D165" s="11">
        <v>0</v>
      </c>
      <c r="E165" s="11">
        <v>1</v>
      </c>
      <c r="F165" s="11">
        <v>5</v>
      </c>
      <c r="G165" s="11">
        <v>9</v>
      </c>
      <c r="H165" s="11"/>
      <c r="I165" s="12">
        <v>0</v>
      </c>
      <c r="K165" s="151"/>
      <c r="O165" s="69">
        <f t="shared" si="1"/>
        <v>14</v>
      </c>
      <c r="P165" s="69">
        <f t="shared" si="2"/>
        <v>-4</v>
      </c>
    </row>
    <row r="166" spans="1:16" s="69" customFormat="1" ht="12.75" customHeight="1" x14ac:dyDescent="0.25">
      <c r="A166" s="148"/>
      <c r="B166" s="11" t="s">
        <v>19</v>
      </c>
      <c r="C166" s="11">
        <v>0</v>
      </c>
      <c r="D166" s="11">
        <v>0</v>
      </c>
      <c r="E166" s="11">
        <v>1</v>
      </c>
      <c r="F166" s="11">
        <v>8</v>
      </c>
      <c r="G166" s="11">
        <v>9</v>
      </c>
      <c r="H166" s="11"/>
      <c r="I166" s="12">
        <v>0</v>
      </c>
      <c r="K166" s="151"/>
      <c r="O166" s="69">
        <f t="shared" si="1"/>
        <v>17</v>
      </c>
      <c r="P166" s="69">
        <f t="shared" ref="P166:P286" si="19">SUM(F166-G166)</f>
        <v>-1</v>
      </c>
    </row>
    <row r="167" spans="1:16" s="69" customFormat="1" ht="12.75" customHeight="1" x14ac:dyDescent="0.25">
      <c r="A167" s="148"/>
      <c r="B167" s="11" t="s">
        <v>21</v>
      </c>
      <c r="C167" s="11">
        <v>0</v>
      </c>
      <c r="D167" s="11">
        <v>1</v>
      </c>
      <c r="E167" s="11">
        <v>0</v>
      </c>
      <c r="F167" s="11">
        <v>9</v>
      </c>
      <c r="G167" s="11">
        <v>9</v>
      </c>
      <c r="H167" s="11"/>
      <c r="I167" s="12">
        <v>1</v>
      </c>
      <c r="K167" s="151"/>
      <c r="O167" s="69">
        <f t="shared" ref="O167:O286" si="20">SUM(F167:G167)</f>
        <v>18</v>
      </c>
      <c r="P167" s="69">
        <f t="shared" si="19"/>
        <v>0</v>
      </c>
    </row>
    <row r="168" spans="1:16" s="69" customFormat="1" ht="12.75" customHeight="1" x14ac:dyDescent="0.25">
      <c r="A168" s="148"/>
      <c r="B168" s="11" t="s">
        <v>23</v>
      </c>
      <c r="C168" s="11">
        <v>1</v>
      </c>
      <c r="D168" s="11">
        <v>0</v>
      </c>
      <c r="E168" s="11">
        <v>0</v>
      </c>
      <c r="F168" s="11">
        <v>8</v>
      </c>
      <c r="G168" s="11">
        <v>6</v>
      </c>
      <c r="H168" s="11"/>
      <c r="I168" s="12">
        <v>3</v>
      </c>
      <c r="K168" s="151"/>
      <c r="O168" s="69">
        <f t="shared" si="20"/>
        <v>14</v>
      </c>
      <c r="P168" s="69">
        <f t="shared" si="19"/>
        <v>2</v>
      </c>
    </row>
    <row r="169" spans="1:16" s="69" customFormat="1" ht="12.75" customHeight="1" x14ac:dyDescent="0.25">
      <c r="A169" s="148"/>
      <c r="B169" s="11" t="s">
        <v>24</v>
      </c>
      <c r="C169" s="11">
        <v>0</v>
      </c>
      <c r="D169" s="11">
        <v>0</v>
      </c>
      <c r="E169" s="11">
        <v>1</v>
      </c>
      <c r="F169" s="11">
        <v>7</v>
      </c>
      <c r="G169" s="11">
        <v>8</v>
      </c>
      <c r="H169" s="11"/>
      <c r="I169" s="12">
        <v>0</v>
      </c>
      <c r="K169" s="151"/>
      <c r="O169" s="69">
        <f t="shared" si="20"/>
        <v>15</v>
      </c>
      <c r="P169" s="69">
        <f t="shared" si="19"/>
        <v>-1</v>
      </c>
    </row>
    <row r="170" spans="1:16" s="69" customFormat="1" ht="12.75" customHeight="1" x14ac:dyDescent="0.25">
      <c r="A170" s="148"/>
      <c r="B170" s="11" t="s">
        <v>26</v>
      </c>
      <c r="C170" s="11">
        <v>0</v>
      </c>
      <c r="D170" s="11">
        <v>1</v>
      </c>
      <c r="E170" s="11">
        <v>0</v>
      </c>
      <c r="F170" s="11">
        <v>7</v>
      </c>
      <c r="G170" s="11">
        <v>7</v>
      </c>
      <c r="H170" s="11"/>
      <c r="I170" s="12">
        <v>1</v>
      </c>
      <c r="K170" s="151"/>
      <c r="O170" s="69">
        <f t="shared" si="20"/>
        <v>14</v>
      </c>
      <c r="P170" s="69">
        <f t="shared" si="19"/>
        <v>0</v>
      </c>
    </row>
    <row r="171" spans="1:16" s="69" customFormat="1" ht="12.75" customHeight="1" x14ac:dyDescent="0.25">
      <c r="A171" s="148"/>
      <c r="B171" s="11" t="s">
        <v>28</v>
      </c>
      <c r="C171" s="11">
        <v>0</v>
      </c>
      <c r="D171" s="11">
        <v>1</v>
      </c>
      <c r="E171" s="11">
        <v>0</v>
      </c>
      <c r="F171" s="11">
        <v>8</v>
      </c>
      <c r="G171" s="11">
        <v>8</v>
      </c>
      <c r="H171" s="11"/>
      <c r="I171" s="12">
        <v>1</v>
      </c>
      <c r="K171" s="151"/>
      <c r="O171" s="69">
        <f t="shared" si="20"/>
        <v>16</v>
      </c>
      <c r="P171" s="69">
        <f t="shared" si="19"/>
        <v>0</v>
      </c>
    </row>
    <row r="172" spans="1:16" s="69" customFormat="1" ht="12.75" customHeight="1" x14ac:dyDescent="0.25">
      <c r="A172" s="148"/>
      <c r="B172" s="11" t="s">
        <v>30</v>
      </c>
      <c r="C172" s="11">
        <v>0</v>
      </c>
      <c r="D172" s="11">
        <v>1</v>
      </c>
      <c r="E172" s="11">
        <v>0</v>
      </c>
      <c r="F172" s="11">
        <v>8</v>
      </c>
      <c r="G172" s="11">
        <v>8</v>
      </c>
      <c r="H172" s="11"/>
      <c r="I172" s="12">
        <v>1</v>
      </c>
      <c r="K172" s="151"/>
      <c r="O172" s="69">
        <f t="shared" si="20"/>
        <v>16</v>
      </c>
      <c r="P172" s="69">
        <f t="shared" si="19"/>
        <v>0</v>
      </c>
    </row>
    <row r="173" spans="1:16" s="69" customFormat="1" ht="12.75" customHeight="1" x14ac:dyDescent="0.25">
      <c r="A173" s="148"/>
      <c r="B173" s="11" t="s">
        <v>32</v>
      </c>
      <c r="C173" s="11">
        <v>1</v>
      </c>
      <c r="D173" s="11">
        <v>0</v>
      </c>
      <c r="E173" s="11">
        <v>0</v>
      </c>
      <c r="F173" s="11">
        <v>9</v>
      </c>
      <c r="G173" s="11">
        <v>8</v>
      </c>
      <c r="H173" s="11"/>
      <c r="I173" s="12">
        <v>3</v>
      </c>
      <c r="K173" s="151"/>
      <c r="O173" s="69">
        <f t="shared" si="20"/>
        <v>17</v>
      </c>
      <c r="P173" s="69">
        <f t="shared" si="19"/>
        <v>1</v>
      </c>
    </row>
    <row r="174" spans="1:16" s="69" customFormat="1" ht="12.75" customHeight="1" x14ac:dyDescent="0.25">
      <c r="A174" s="148"/>
      <c r="B174" s="11" t="s">
        <v>34</v>
      </c>
      <c r="C174" s="11">
        <v>0</v>
      </c>
      <c r="D174" s="11">
        <v>0</v>
      </c>
      <c r="E174" s="11">
        <v>1</v>
      </c>
      <c r="F174" s="11">
        <v>5</v>
      </c>
      <c r="G174" s="11">
        <v>12</v>
      </c>
      <c r="H174" s="11"/>
      <c r="I174" s="12">
        <v>0</v>
      </c>
      <c r="K174" s="151"/>
      <c r="O174" s="69">
        <f t="shared" si="20"/>
        <v>17</v>
      </c>
      <c r="P174" s="69">
        <f t="shared" si="19"/>
        <v>-7</v>
      </c>
    </row>
    <row r="175" spans="1:16" s="69" customFormat="1" ht="12.75" customHeight="1" x14ac:dyDescent="0.25">
      <c r="A175" s="148"/>
      <c r="B175" s="11" t="s">
        <v>36</v>
      </c>
      <c r="C175" s="11">
        <v>0</v>
      </c>
      <c r="D175" s="11">
        <v>0</v>
      </c>
      <c r="E175" s="11">
        <v>1</v>
      </c>
      <c r="F175" s="11">
        <v>7</v>
      </c>
      <c r="G175" s="11">
        <v>9</v>
      </c>
      <c r="H175" s="11"/>
      <c r="I175" s="12">
        <v>0</v>
      </c>
      <c r="K175" s="151"/>
      <c r="O175" s="69">
        <f t="shared" si="20"/>
        <v>16</v>
      </c>
      <c r="P175" s="69">
        <f t="shared" si="19"/>
        <v>-2</v>
      </c>
    </row>
    <row r="176" spans="1:16" s="69" customFormat="1" ht="12.75" customHeight="1" x14ac:dyDescent="0.25">
      <c r="A176" s="148"/>
      <c r="B176" s="11" t="s">
        <v>38</v>
      </c>
      <c r="C176" s="11">
        <v>0</v>
      </c>
      <c r="D176" s="11">
        <v>1</v>
      </c>
      <c r="E176" s="11">
        <v>0</v>
      </c>
      <c r="F176" s="11">
        <v>7</v>
      </c>
      <c r="G176" s="11">
        <v>7</v>
      </c>
      <c r="H176" s="11"/>
      <c r="I176" s="12">
        <v>1</v>
      </c>
      <c r="K176" s="151"/>
      <c r="O176" s="69">
        <f t="shared" si="20"/>
        <v>14</v>
      </c>
      <c r="P176" s="69">
        <f t="shared" si="19"/>
        <v>0</v>
      </c>
    </row>
    <row r="177" spans="1:16" s="69" customFormat="1" ht="12.75" customHeight="1" x14ac:dyDescent="0.25">
      <c r="A177" s="148"/>
      <c r="B177" s="11" t="s">
        <v>40</v>
      </c>
      <c r="C177" s="11">
        <v>0</v>
      </c>
      <c r="D177" s="11">
        <v>0</v>
      </c>
      <c r="E177" s="11">
        <v>1</v>
      </c>
      <c r="F177" s="11">
        <v>6</v>
      </c>
      <c r="G177" s="11">
        <v>7</v>
      </c>
      <c r="H177" s="11"/>
      <c r="I177" s="12">
        <v>0</v>
      </c>
      <c r="K177" s="151"/>
      <c r="O177" s="69">
        <f t="shared" si="20"/>
        <v>13</v>
      </c>
      <c r="P177" s="69">
        <f t="shared" si="19"/>
        <v>-1</v>
      </c>
    </row>
    <row r="178" spans="1:16" s="69" customFormat="1" ht="12.75" customHeight="1" x14ac:dyDescent="0.25">
      <c r="A178" s="148"/>
      <c r="B178" s="11" t="s">
        <v>71</v>
      </c>
      <c r="C178" s="11">
        <v>0</v>
      </c>
      <c r="D178" s="11">
        <v>0</v>
      </c>
      <c r="E178" s="11">
        <v>1</v>
      </c>
      <c r="F178" s="11">
        <v>9</v>
      </c>
      <c r="G178" s="11">
        <v>12</v>
      </c>
      <c r="H178" s="11"/>
      <c r="I178" s="12">
        <v>0</v>
      </c>
      <c r="K178" s="151"/>
      <c r="O178" s="69">
        <f t="shared" si="20"/>
        <v>21</v>
      </c>
      <c r="P178" s="69">
        <f t="shared" si="19"/>
        <v>-3</v>
      </c>
    </row>
    <row r="179" spans="1:16" s="69" customFormat="1" ht="12.75" customHeight="1" x14ac:dyDescent="0.25">
      <c r="A179" s="148"/>
      <c r="B179" s="11" t="s">
        <v>74</v>
      </c>
      <c r="C179" s="11">
        <v>1</v>
      </c>
      <c r="D179" s="11">
        <v>0</v>
      </c>
      <c r="E179" s="11">
        <v>0</v>
      </c>
      <c r="F179" s="11">
        <v>8</v>
      </c>
      <c r="G179" s="11">
        <v>7</v>
      </c>
      <c r="H179" s="11"/>
      <c r="I179" s="12">
        <v>3</v>
      </c>
      <c r="K179" s="151"/>
      <c r="O179" s="69">
        <f t="shared" si="20"/>
        <v>15</v>
      </c>
      <c r="P179" s="69">
        <f t="shared" si="19"/>
        <v>1</v>
      </c>
    </row>
    <row r="180" spans="1:16" s="69" customFormat="1" ht="12.75" customHeight="1" x14ac:dyDescent="0.25">
      <c r="A180" s="148"/>
      <c r="B180" s="11" t="s">
        <v>75</v>
      </c>
      <c r="C180" s="11">
        <v>0</v>
      </c>
      <c r="D180" s="11">
        <v>0</v>
      </c>
      <c r="E180" s="11">
        <v>1</v>
      </c>
      <c r="F180" s="11">
        <v>6</v>
      </c>
      <c r="G180" s="11">
        <v>7</v>
      </c>
      <c r="H180" s="11"/>
      <c r="I180" s="12">
        <v>0</v>
      </c>
      <c r="K180" s="151"/>
      <c r="O180" s="69">
        <f t="shared" si="20"/>
        <v>13</v>
      </c>
      <c r="P180" s="69">
        <f t="shared" si="19"/>
        <v>-1</v>
      </c>
    </row>
    <row r="181" spans="1:16" s="69" customFormat="1" ht="12.75" customHeight="1" x14ac:dyDescent="0.25">
      <c r="A181" s="148"/>
      <c r="B181" s="11" t="s">
        <v>77</v>
      </c>
      <c r="C181" s="11">
        <v>0</v>
      </c>
      <c r="D181" s="11">
        <v>0</v>
      </c>
      <c r="E181" s="11">
        <v>1</v>
      </c>
      <c r="F181" s="11">
        <v>4</v>
      </c>
      <c r="G181" s="11">
        <v>19</v>
      </c>
      <c r="H181" s="11"/>
      <c r="I181" s="12">
        <v>0</v>
      </c>
      <c r="K181" s="151"/>
      <c r="O181" s="69">
        <f t="shared" si="20"/>
        <v>23</v>
      </c>
      <c r="P181" s="69">
        <f t="shared" si="19"/>
        <v>-15</v>
      </c>
    </row>
    <row r="182" spans="1:16" s="69" customFormat="1" ht="12.75" customHeight="1" x14ac:dyDescent="0.25">
      <c r="A182" s="148"/>
      <c r="B182" s="11" t="s">
        <v>79</v>
      </c>
      <c r="C182" s="11">
        <v>0</v>
      </c>
      <c r="D182" s="11">
        <v>1</v>
      </c>
      <c r="E182" s="11">
        <v>0</v>
      </c>
      <c r="F182" s="11">
        <v>7</v>
      </c>
      <c r="G182" s="11">
        <v>7</v>
      </c>
      <c r="H182" s="11"/>
      <c r="I182" s="12">
        <v>1</v>
      </c>
      <c r="K182" s="151"/>
      <c r="O182" s="69">
        <f t="shared" si="20"/>
        <v>14</v>
      </c>
      <c r="P182" s="69">
        <f t="shared" si="19"/>
        <v>0</v>
      </c>
    </row>
    <row r="183" spans="1:16" s="69" customFormat="1" ht="12.75" customHeight="1" thickBot="1" x14ac:dyDescent="0.3">
      <c r="A183" s="149"/>
      <c r="B183" s="17" t="s">
        <v>39</v>
      </c>
      <c r="C183" s="17">
        <f>SUM(C163:C182)</f>
        <v>4</v>
      </c>
      <c r="D183" s="17">
        <f>SUM(D163:D182)</f>
        <v>6</v>
      </c>
      <c r="E183" s="17">
        <f>SUM(E163:E182)</f>
        <v>10</v>
      </c>
      <c r="F183" s="17">
        <f>SUM(F163:F182)</f>
        <v>141</v>
      </c>
      <c r="G183" s="17">
        <f>SUM(G163:G182)</f>
        <v>173</v>
      </c>
      <c r="H183" s="17">
        <f>SUM(F183-G183)</f>
        <v>-32</v>
      </c>
      <c r="I183" s="26">
        <f>SUM(I163:I182)</f>
        <v>18</v>
      </c>
      <c r="J183" s="18">
        <f>I183</f>
        <v>18</v>
      </c>
      <c r="K183" s="152"/>
      <c r="M183" s="69">
        <f>SUM(F183:G183)</f>
        <v>314</v>
      </c>
      <c r="N183" s="69">
        <f>SUM(I183)</f>
        <v>18</v>
      </c>
    </row>
    <row r="184" spans="1:16" s="69" customFormat="1" ht="12.75" customHeight="1" thickBot="1" x14ac:dyDescent="0.3">
      <c r="A184" s="197"/>
      <c r="B184" s="197"/>
      <c r="C184" s="197"/>
      <c r="D184" s="197"/>
      <c r="E184" s="197"/>
      <c r="F184" s="197"/>
      <c r="G184" s="197"/>
      <c r="H184" s="197"/>
      <c r="I184" s="197"/>
    </row>
    <row r="185" spans="1:16" s="69" customFormat="1" ht="12.75" customHeight="1" x14ac:dyDescent="0.25">
      <c r="A185" s="155" t="s">
        <v>20</v>
      </c>
      <c r="B185" s="7" t="s">
        <v>13</v>
      </c>
      <c r="C185" s="7">
        <v>1</v>
      </c>
      <c r="D185" s="7">
        <v>0</v>
      </c>
      <c r="E185" s="7">
        <v>0</v>
      </c>
      <c r="F185" s="7">
        <v>7</v>
      </c>
      <c r="G185" s="7">
        <v>5</v>
      </c>
      <c r="H185" s="7"/>
      <c r="I185" s="8">
        <v>3</v>
      </c>
      <c r="K185" s="150">
        <f>RANK(J197,J:J,0)</f>
        <v>11</v>
      </c>
      <c r="O185" s="69">
        <f t="shared" si="20"/>
        <v>12</v>
      </c>
      <c r="P185" s="69">
        <f t="shared" si="19"/>
        <v>2</v>
      </c>
    </row>
    <row r="186" spans="1:16" s="69" customFormat="1" ht="12.75" customHeight="1" x14ac:dyDescent="0.25">
      <c r="A186" s="156"/>
      <c r="B186" s="9" t="s">
        <v>15</v>
      </c>
      <c r="C186" s="9">
        <v>0</v>
      </c>
      <c r="D186" s="9">
        <v>0</v>
      </c>
      <c r="E186" s="9">
        <v>1</v>
      </c>
      <c r="F186" s="9">
        <v>8</v>
      </c>
      <c r="G186" s="9">
        <v>9</v>
      </c>
      <c r="H186" s="9"/>
      <c r="I186" s="10">
        <v>0</v>
      </c>
      <c r="K186" s="151"/>
      <c r="O186" s="69">
        <f t="shared" si="20"/>
        <v>17</v>
      </c>
      <c r="P186" s="69">
        <f t="shared" si="19"/>
        <v>-1</v>
      </c>
    </row>
    <row r="187" spans="1:16" s="69" customFormat="1" ht="12.75" customHeight="1" x14ac:dyDescent="0.25">
      <c r="A187" s="156"/>
      <c r="B187" s="11" t="s">
        <v>17</v>
      </c>
      <c r="C187" s="11">
        <v>0</v>
      </c>
      <c r="D187" s="11">
        <v>1</v>
      </c>
      <c r="E187" s="11">
        <v>0</v>
      </c>
      <c r="F187" s="11">
        <v>8</v>
      </c>
      <c r="G187" s="11">
        <v>8</v>
      </c>
      <c r="H187" s="11"/>
      <c r="I187" s="12">
        <v>1</v>
      </c>
      <c r="K187" s="151"/>
      <c r="O187" s="69">
        <f t="shared" si="20"/>
        <v>16</v>
      </c>
      <c r="P187" s="69">
        <f t="shared" si="19"/>
        <v>0</v>
      </c>
    </row>
    <row r="188" spans="1:16" s="69" customFormat="1" ht="12.75" customHeight="1" x14ac:dyDescent="0.25">
      <c r="A188" s="156"/>
      <c r="B188" s="11" t="s">
        <v>19</v>
      </c>
      <c r="C188" s="11">
        <v>0</v>
      </c>
      <c r="D188" s="11">
        <v>1</v>
      </c>
      <c r="E188" s="11">
        <v>0</v>
      </c>
      <c r="F188" s="11">
        <v>6</v>
      </c>
      <c r="G188" s="11">
        <v>6</v>
      </c>
      <c r="H188" s="11"/>
      <c r="I188" s="12">
        <v>1</v>
      </c>
      <c r="K188" s="151"/>
      <c r="O188" s="69">
        <f t="shared" si="20"/>
        <v>12</v>
      </c>
      <c r="P188" s="69">
        <f t="shared" si="19"/>
        <v>0</v>
      </c>
    </row>
    <row r="189" spans="1:16" s="69" customFormat="1" ht="12.75" customHeight="1" x14ac:dyDescent="0.25">
      <c r="A189" s="156"/>
      <c r="B189" s="11" t="s">
        <v>21</v>
      </c>
      <c r="C189" s="11">
        <v>1</v>
      </c>
      <c r="D189" s="11">
        <v>0</v>
      </c>
      <c r="E189" s="11">
        <v>0</v>
      </c>
      <c r="F189" s="11">
        <v>9</v>
      </c>
      <c r="G189" s="11">
        <v>7</v>
      </c>
      <c r="H189" s="11"/>
      <c r="I189" s="12">
        <v>3</v>
      </c>
      <c r="K189" s="151"/>
      <c r="O189" s="69">
        <f t="shared" si="20"/>
        <v>16</v>
      </c>
      <c r="P189" s="69">
        <f t="shared" si="19"/>
        <v>2</v>
      </c>
    </row>
    <row r="190" spans="1:16" s="69" customFormat="1" ht="12.75" customHeight="1" x14ac:dyDescent="0.25">
      <c r="A190" s="156"/>
      <c r="B190" s="11" t="s">
        <v>23</v>
      </c>
      <c r="C190" s="11">
        <v>1</v>
      </c>
      <c r="D190" s="11">
        <v>0</v>
      </c>
      <c r="E190" s="11">
        <v>0</v>
      </c>
      <c r="F190" s="11">
        <v>8</v>
      </c>
      <c r="G190" s="11">
        <v>5</v>
      </c>
      <c r="H190" s="11"/>
      <c r="I190" s="12">
        <v>3</v>
      </c>
      <c r="K190" s="151"/>
      <c r="O190" s="69">
        <f t="shared" si="20"/>
        <v>13</v>
      </c>
      <c r="P190" s="69">
        <f t="shared" si="19"/>
        <v>3</v>
      </c>
    </row>
    <row r="191" spans="1:16" s="69" customFormat="1" ht="12.75" customHeight="1" x14ac:dyDescent="0.25">
      <c r="A191" s="156"/>
      <c r="B191" s="11" t="s">
        <v>24</v>
      </c>
      <c r="C191" s="11">
        <v>1</v>
      </c>
      <c r="D191" s="11">
        <v>0</v>
      </c>
      <c r="E191" s="11">
        <v>0</v>
      </c>
      <c r="F191" s="11">
        <v>7</v>
      </c>
      <c r="G191" s="11">
        <v>6</v>
      </c>
      <c r="H191" s="11"/>
      <c r="I191" s="12">
        <v>3</v>
      </c>
      <c r="K191" s="151"/>
      <c r="O191" s="69">
        <f t="shared" si="20"/>
        <v>13</v>
      </c>
      <c r="P191" s="69">
        <f t="shared" si="19"/>
        <v>1</v>
      </c>
    </row>
    <row r="192" spans="1:16" s="69" customFormat="1" ht="12.75" customHeight="1" x14ac:dyDescent="0.25">
      <c r="A192" s="156"/>
      <c r="B192" s="11" t="s">
        <v>26</v>
      </c>
      <c r="C192" s="11">
        <v>0</v>
      </c>
      <c r="D192" s="11">
        <v>1</v>
      </c>
      <c r="E192" s="11">
        <v>0</v>
      </c>
      <c r="F192" s="11">
        <v>8</v>
      </c>
      <c r="G192" s="11">
        <v>8</v>
      </c>
      <c r="H192" s="11"/>
      <c r="I192" s="12">
        <v>1</v>
      </c>
      <c r="K192" s="151"/>
      <c r="O192" s="69">
        <f t="shared" si="20"/>
        <v>16</v>
      </c>
      <c r="P192" s="69">
        <f t="shared" si="19"/>
        <v>0</v>
      </c>
    </row>
    <row r="193" spans="1:16" s="69" customFormat="1" ht="12.75" customHeight="1" x14ac:dyDescent="0.25">
      <c r="A193" s="156"/>
      <c r="B193" s="11" t="s">
        <v>28</v>
      </c>
      <c r="C193" s="11">
        <v>1</v>
      </c>
      <c r="D193" s="11">
        <v>0</v>
      </c>
      <c r="E193" s="11">
        <v>0</v>
      </c>
      <c r="F193" s="11">
        <v>9</v>
      </c>
      <c r="G193" s="11">
        <v>8</v>
      </c>
      <c r="H193" s="11"/>
      <c r="I193" s="12">
        <v>3</v>
      </c>
      <c r="K193" s="151"/>
      <c r="O193" s="69">
        <f t="shared" si="20"/>
        <v>17</v>
      </c>
      <c r="P193" s="69">
        <f t="shared" si="19"/>
        <v>1</v>
      </c>
    </row>
    <row r="194" spans="1:16" s="69" customFormat="1" ht="12.75" customHeight="1" x14ac:dyDescent="0.25">
      <c r="A194" s="156"/>
      <c r="B194" s="11" t="s">
        <v>30</v>
      </c>
      <c r="C194" s="11">
        <v>1</v>
      </c>
      <c r="D194" s="11">
        <v>0</v>
      </c>
      <c r="E194" s="11">
        <v>0</v>
      </c>
      <c r="F194" s="11">
        <v>12</v>
      </c>
      <c r="G194" s="11">
        <v>8</v>
      </c>
      <c r="H194" s="11"/>
      <c r="I194" s="12">
        <v>3</v>
      </c>
      <c r="K194" s="151"/>
      <c r="O194" s="69">
        <f t="shared" si="20"/>
        <v>20</v>
      </c>
      <c r="P194" s="69">
        <f t="shared" si="19"/>
        <v>4</v>
      </c>
    </row>
    <row r="195" spans="1:16" s="69" customFormat="1" ht="12.75" customHeight="1" x14ac:dyDescent="0.25">
      <c r="A195" s="156"/>
      <c r="B195" s="11" t="s">
        <v>32</v>
      </c>
      <c r="C195" s="11">
        <v>0</v>
      </c>
      <c r="D195" s="11">
        <v>0</v>
      </c>
      <c r="E195" s="11">
        <v>1</v>
      </c>
      <c r="F195" s="11">
        <v>6</v>
      </c>
      <c r="G195" s="11">
        <v>7</v>
      </c>
      <c r="H195" s="11"/>
      <c r="I195" s="12">
        <v>0</v>
      </c>
      <c r="K195" s="151"/>
      <c r="O195" s="69">
        <f t="shared" si="20"/>
        <v>13</v>
      </c>
      <c r="P195" s="69">
        <f t="shared" si="19"/>
        <v>-1</v>
      </c>
    </row>
    <row r="196" spans="1:16" s="69" customFormat="1" ht="12.75" customHeight="1" x14ac:dyDescent="0.25">
      <c r="A196" s="156"/>
      <c r="B196" s="11" t="s">
        <v>34</v>
      </c>
      <c r="C196" s="57">
        <v>1</v>
      </c>
      <c r="D196" s="57">
        <v>0</v>
      </c>
      <c r="E196" s="57">
        <v>0</v>
      </c>
      <c r="F196" s="57">
        <v>2</v>
      </c>
      <c r="G196" s="57">
        <v>0</v>
      </c>
      <c r="H196" s="57"/>
      <c r="I196" s="62">
        <v>3</v>
      </c>
      <c r="K196" s="151"/>
      <c r="L196" s="91" t="s">
        <v>61</v>
      </c>
      <c r="O196" s="69">
        <f t="shared" si="20"/>
        <v>2</v>
      </c>
      <c r="P196" s="69">
        <f t="shared" si="19"/>
        <v>2</v>
      </c>
    </row>
    <row r="197" spans="1:16" s="69" customFormat="1" ht="12.75" customHeight="1" thickBot="1" x14ac:dyDescent="0.3">
      <c r="A197" s="157"/>
      <c r="B197" s="17" t="s">
        <v>39</v>
      </c>
      <c r="C197" s="17">
        <f>SUM(C185:C196)</f>
        <v>7</v>
      </c>
      <c r="D197" s="17">
        <f>SUM(D185:D196)</f>
        <v>3</v>
      </c>
      <c r="E197" s="17">
        <f>SUM(E185:E196)</f>
        <v>2</v>
      </c>
      <c r="F197" s="17">
        <f>SUM(F185:F196)</f>
        <v>90</v>
      </c>
      <c r="G197" s="17">
        <f>SUM(G185:G196)</f>
        <v>77</v>
      </c>
      <c r="H197" s="17">
        <f>SUM(F197-G197)</f>
        <v>13</v>
      </c>
      <c r="I197" s="26">
        <f>SUM(I185:I196)</f>
        <v>24</v>
      </c>
      <c r="J197" s="18">
        <f>I197</f>
        <v>24</v>
      </c>
      <c r="K197" s="152"/>
      <c r="M197" s="69">
        <f>SUM(F197:G197)</f>
        <v>167</v>
      </c>
      <c r="N197" s="69">
        <f>SUM(I197)</f>
        <v>24</v>
      </c>
    </row>
    <row r="198" spans="1:16" s="69" customFormat="1" ht="12.75" customHeight="1" thickBot="1" x14ac:dyDescent="0.3">
      <c r="A198" s="197"/>
      <c r="B198" s="197"/>
      <c r="C198" s="197"/>
      <c r="D198" s="197"/>
      <c r="E198" s="197"/>
      <c r="F198" s="197"/>
      <c r="G198" s="197"/>
      <c r="H198" s="197"/>
      <c r="I198" s="197"/>
    </row>
    <row r="199" spans="1:16" s="69" customFormat="1" ht="12.75" customHeight="1" x14ac:dyDescent="0.25">
      <c r="A199" s="147" t="s">
        <v>14</v>
      </c>
      <c r="B199" s="7" t="s">
        <v>13</v>
      </c>
      <c r="C199" s="7">
        <v>0</v>
      </c>
      <c r="D199" s="7">
        <v>0</v>
      </c>
      <c r="E199" s="7">
        <v>1</v>
      </c>
      <c r="F199" s="7">
        <v>5</v>
      </c>
      <c r="G199" s="7">
        <v>8</v>
      </c>
      <c r="H199" s="7"/>
      <c r="I199" s="8">
        <v>0</v>
      </c>
      <c r="K199" s="150">
        <f>RANK(J219,J:J,0)</f>
        <v>1</v>
      </c>
      <c r="O199" s="69">
        <f t="shared" si="20"/>
        <v>13</v>
      </c>
      <c r="P199" s="69">
        <f t="shared" si="19"/>
        <v>-3</v>
      </c>
    </row>
    <row r="200" spans="1:16" s="69" customFormat="1" ht="12.75" customHeight="1" x14ac:dyDescent="0.25">
      <c r="A200" s="148"/>
      <c r="B200" s="9" t="s">
        <v>15</v>
      </c>
      <c r="C200" s="9">
        <v>1</v>
      </c>
      <c r="D200" s="9">
        <v>0</v>
      </c>
      <c r="E200" s="9">
        <v>0</v>
      </c>
      <c r="F200" s="9">
        <v>5</v>
      </c>
      <c r="G200" s="9">
        <v>4</v>
      </c>
      <c r="H200" s="9"/>
      <c r="I200" s="10">
        <v>3</v>
      </c>
      <c r="K200" s="151"/>
      <c r="O200" s="69">
        <f t="shared" si="20"/>
        <v>9</v>
      </c>
      <c r="P200" s="69">
        <f t="shared" si="19"/>
        <v>1</v>
      </c>
    </row>
    <row r="201" spans="1:16" s="69" customFormat="1" ht="12.75" customHeight="1" x14ac:dyDescent="0.25">
      <c r="A201" s="148"/>
      <c r="B201" s="11" t="s">
        <v>17</v>
      </c>
      <c r="C201" s="11">
        <v>1</v>
      </c>
      <c r="D201" s="11">
        <v>0</v>
      </c>
      <c r="E201" s="11">
        <v>0</v>
      </c>
      <c r="F201" s="11">
        <v>9</v>
      </c>
      <c r="G201" s="11">
        <v>7</v>
      </c>
      <c r="H201" s="11"/>
      <c r="I201" s="12">
        <v>3</v>
      </c>
      <c r="K201" s="151"/>
      <c r="O201" s="69">
        <f t="shared" si="20"/>
        <v>16</v>
      </c>
      <c r="P201" s="69">
        <f t="shared" si="19"/>
        <v>2</v>
      </c>
    </row>
    <row r="202" spans="1:16" s="69" customFormat="1" ht="12.75" customHeight="1" x14ac:dyDescent="0.25">
      <c r="A202" s="148"/>
      <c r="B202" s="11" t="s">
        <v>19</v>
      </c>
      <c r="C202" s="11">
        <v>1</v>
      </c>
      <c r="D202" s="11">
        <v>0</v>
      </c>
      <c r="E202" s="11">
        <v>0</v>
      </c>
      <c r="F202" s="11">
        <v>5</v>
      </c>
      <c r="G202" s="11">
        <v>4</v>
      </c>
      <c r="H202" s="11"/>
      <c r="I202" s="12">
        <v>3</v>
      </c>
      <c r="K202" s="151"/>
      <c r="O202" s="69">
        <f t="shared" si="20"/>
        <v>9</v>
      </c>
      <c r="P202" s="69">
        <f t="shared" si="19"/>
        <v>1</v>
      </c>
    </row>
    <row r="203" spans="1:16" s="69" customFormat="1" ht="12.75" customHeight="1" x14ac:dyDescent="0.25">
      <c r="A203" s="148"/>
      <c r="B203" s="11" t="s">
        <v>21</v>
      </c>
      <c r="C203" s="11">
        <v>1</v>
      </c>
      <c r="D203" s="11">
        <v>0</v>
      </c>
      <c r="E203" s="11">
        <v>0</v>
      </c>
      <c r="F203" s="11">
        <v>9</v>
      </c>
      <c r="G203" s="11">
        <v>7</v>
      </c>
      <c r="H203" s="11"/>
      <c r="I203" s="12">
        <v>3</v>
      </c>
      <c r="K203" s="151"/>
      <c r="O203" s="69">
        <f t="shared" si="20"/>
        <v>16</v>
      </c>
      <c r="P203" s="69">
        <f t="shared" si="19"/>
        <v>2</v>
      </c>
    </row>
    <row r="204" spans="1:16" s="69" customFormat="1" ht="12.75" customHeight="1" x14ac:dyDescent="0.25">
      <c r="A204" s="148"/>
      <c r="B204" s="11" t="s">
        <v>23</v>
      </c>
      <c r="C204" s="11">
        <v>1</v>
      </c>
      <c r="D204" s="11">
        <v>0</v>
      </c>
      <c r="E204" s="11">
        <v>0</v>
      </c>
      <c r="F204" s="11">
        <v>9</v>
      </c>
      <c r="G204" s="11">
        <v>5</v>
      </c>
      <c r="H204" s="11"/>
      <c r="I204" s="12">
        <v>3</v>
      </c>
      <c r="K204" s="151"/>
      <c r="O204" s="69">
        <f t="shared" si="20"/>
        <v>14</v>
      </c>
      <c r="P204" s="69">
        <f t="shared" si="19"/>
        <v>4</v>
      </c>
    </row>
    <row r="205" spans="1:16" s="69" customFormat="1" ht="12.75" customHeight="1" x14ac:dyDescent="0.25">
      <c r="A205" s="148"/>
      <c r="B205" s="11" t="s">
        <v>24</v>
      </c>
      <c r="C205" s="11">
        <v>1</v>
      </c>
      <c r="D205" s="11">
        <v>0</v>
      </c>
      <c r="E205" s="11">
        <v>0</v>
      </c>
      <c r="F205" s="11">
        <v>9</v>
      </c>
      <c r="G205" s="11">
        <v>8</v>
      </c>
      <c r="H205" s="11"/>
      <c r="I205" s="12">
        <v>3</v>
      </c>
      <c r="K205" s="151"/>
      <c r="O205" s="69">
        <f t="shared" si="20"/>
        <v>17</v>
      </c>
      <c r="P205" s="69">
        <f t="shared" si="19"/>
        <v>1</v>
      </c>
    </row>
    <row r="206" spans="1:16" s="69" customFormat="1" ht="12.75" customHeight="1" x14ac:dyDescent="0.25">
      <c r="A206" s="148"/>
      <c r="B206" s="11" t="s">
        <v>26</v>
      </c>
      <c r="C206" s="11">
        <v>0</v>
      </c>
      <c r="D206" s="11">
        <v>1</v>
      </c>
      <c r="E206" s="11">
        <v>0</v>
      </c>
      <c r="F206" s="11">
        <v>8</v>
      </c>
      <c r="G206" s="11">
        <v>8</v>
      </c>
      <c r="H206" s="11"/>
      <c r="I206" s="12">
        <v>1</v>
      </c>
      <c r="K206" s="151"/>
      <c r="O206" s="69">
        <f t="shared" si="20"/>
        <v>16</v>
      </c>
      <c r="P206" s="69">
        <f t="shared" si="19"/>
        <v>0</v>
      </c>
    </row>
    <row r="207" spans="1:16" s="69" customFormat="1" ht="12.75" customHeight="1" x14ac:dyDescent="0.25">
      <c r="A207" s="148"/>
      <c r="B207" s="11" t="s">
        <v>28</v>
      </c>
      <c r="C207" s="11">
        <v>1</v>
      </c>
      <c r="D207" s="11">
        <v>0</v>
      </c>
      <c r="E207" s="11">
        <v>0</v>
      </c>
      <c r="F207" s="11">
        <v>8</v>
      </c>
      <c r="G207" s="11">
        <v>7</v>
      </c>
      <c r="H207" s="11"/>
      <c r="I207" s="12">
        <v>3</v>
      </c>
      <c r="K207" s="151"/>
      <c r="O207" s="69">
        <f t="shared" si="20"/>
        <v>15</v>
      </c>
      <c r="P207" s="69">
        <f t="shared" si="19"/>
        <v>1</v>
      </c>
    </row>
    <row r="208" spans="1:16" s="69" customFormat="1" ht="12.75" customHeight="1" x14ac:dyDescent="0.25">
      <c r="A208" s="148"/>
      <c r="B208" s="11" t="s">
        <v>30</v>
      </c>
      <c r="C208" s="11">
        <v>1</v>
      </c>
      <c r="D208" s="11">
        <v>0</v>
      </c>
      <c r="E208" s="11">
        <v>0</v>
      </c>
      <c r="F208" s="11">
        <v>8</v>
      </c>
      <c r="G208" s="11">
        <v>4</v>
      </c>
      <c r="H208" s="11"/>
      <c r="I208" s="12">
        <v>3</v>
      </c>
      <c r="K208" s="151"/>
      <c r="O208" s="69">
        <f t="shared" si="20"/>
        <v>12</v>
      </c>
      <c r="P208" s="69">
        <f t="shared" si="19"/>
        <v>4</v>
      </c>
    </row>
    <row r="209" spans="1:16" s="69" customFormat="1" ht="12.75" customHeight="1" x14ac:dyDescent="0.25">
      <c r="A209" s="148"/>
      <c r="B209" s="11" t="s">
        <v>32</v>
      </c>
      <c r="C209" s="11">
        <v>0</v>
      </c>
      <c r="D209" s="11">
        <v>0</v>
      </c>
      <c r="E209" s="11">
        <v>1</v>
      </c>
      <c r="F209" s="11">
        <v>3</v>
      </c>
      <c r="G209" s="11">
        <v>5</v>
      </c>
      <c r="H209" s="11"/>
      <c r="I209" s="12">
        <v>0</v>
      </c>
      <c r="K209" s="151"/>
      <c r="O209" s="69">
        <f t="shared" si="20"/>
        <v>8</v>
      </c>
      <c r="P209" s="69">
        <f t="shared" si="19"/>
        <v>-2</v>
      </c>
    </row>
    <row r="210" spans="1:16" s="69" customFormat="1" ht="12.75" customHeight="1" x14ac:dyDescent="0.25">
      <c r="A210" s="148"/>
      <c r="B210" s="11" t="s">
        <v>34</v>
      </c>
      <c r="C210" s="11">
        <v>1</v>
      </c>
      <c r="D210" s="11">
        <v>0</v>
      </c>
      <c r="E210" s="11">
        <v>0</v>
      </c>
      <c r="F210" s="11">
        <v>6</v>
      </c>
      <c r="G210" s="11">
        <v>5</v>
      </c>
      <c r="H210" s="11"/>
      <c r="I210" s="12">
        <v>3</v>
      </c>
      <c r="K210" s="151"/>
      <c r="O210" s="69">
        <f t="shared" si="20"/>
        <v>11</v>
      </c>
      <c r="P210" s="69">
        <f t="shared" si="19"/>
        <v>1</v>
      </c>
    </row>
    <row r="211" spans="1:16" s="69" customFormat="1" ht="12.75" customHeight="1" x14ac:dyDescent="0.25">
      <c r="A211" s="148"/>
      <c r="B211" s="11" t="s">
        <v>36</v>
      </c>
      <c r="C211" s="11">
        <v>1</v>
      </c>
      <c r="D211" s="11">
        <v>0</v>
      </c>
      <c r="E211" s="11">
        <v>0</v>
      </c>
      <c r="F211" s="11">
        <v>8</v>
      </c>
      <c r="G211" s="11">
        <v>2</v>
      </c>
      <c r="H211" s="11"/>
      <c r="I211" s="12">
        <v>3</v>
      </c>
      <c r="K211" s="151"/>
      <c r="O211" s="69">
        <f t="shared" si="20"/>
        <v>10</v>
      </c>
      <c r="P211" s="69">
        <f t="shared" si="19"/>
        <v>6</v>
      </c>
    </row>
    <row r="212" spans="1:16" s="69" customFormat="1" ht="12.75" customHeight="1" x14ac:dyDescent="0.25">
      <c r="A212" s="148"/>
      <c r="B212" s="11" t="s">
        <v>38</v>
      </c>
      <c r="C212" s="11">
        <v>0</v>
      </c>
      <c r="D212" s="11">
        <v>0</v>
      </c>
      <c r="E212" s="11">
        <v>1</v>
      </c>
      <c r="F212" s="11">
        <v>5</v>
      </c>
      <c r="G212" s="11">
        <v>7</v>
      </c>
      <c r="H212" s="11"/>
      <c r="I212" s="12">
        <v>0</v>
      </c>
      <c r="K212" s="151"/>
      <c r="O212" s="69">
        <f t="shared" si="20"/>
        <v>12</v>
      </c>
      <c r="P212" s="69">
        <f t="shared" si="19"/>
        <v>-2</v>
      </c>
    </row>
    <row r="213" spans="1:16" s="69" customFormat="1" ht="12.75" customHeight="1" x14ac:dyDescent="0.25">
      <c r="A213" s="148"/>
      <c r="B213" s="11" t="s">
        <v>40</v>
      </c>
      <c r="C213" s="11">
        <v>1</v>
      </c>
      <c r="D213" s="11">
        <v>0</v>
      </c>
      <c r="E213" s="11">
        <v>0</v>
      </c>
      <c r="F213" s="11">
        <v>8</v>
      </c>
      <c r="G213" s="11">
        <v>7</v>
      </c>
      <c r="H213" s="11"/>
      <c r="I213" s="12">
        <v>3</v>
      </c>
      <c r="K213" s="151"/>
      <c r="O213" s="69">
        <f t="shared" si="20"/>
        <v>15</v>
      </c>
      <c r="P213" s="69">
        <f t="shared" si="19"/>
        <v>1</v>
      </c>
    </row>
    <row r="214" spans="1:16" s="69" customFormat="1" ht="12.75" customHeight="1" x14ac:dyDescent="0.25">
      <c r="A214" s="148"/>
      <c r="B214" s="11" t="s">
        <v>71</v>
      </c>
      <c r="C214" s="11">
        <v>0</v>
      </c>
      <c r="D214" s="11">
        <v>0</v>
      </c>
      <c r="E214" s="11">
        <v>1</v>
      </c>
      <c r="F214" s="11">
        <v>7</v>
      </c>
      <c r="G214" s="11">
        <v>9</v>
      </c>
      <c r="H214" s="11"/>
      <c r="I214" s="12">
        <v>0</v>
      </c>
      <c r="K214" s="151"/>
      <c r="O214" s="69">
        <f t="shared" si="20"/>
        <v>16</v>
      </c>
      <c r="P214" s="69">
        <f t="shared" si="19"/>
        <v>-2</v>
      </c>
    </row>
    <row r="215" spans="1:16" s="69" customFormat="1" ht="12.75" customHeight="1" x14ac:dyDescent="0.25">
      <c r="A215" s="148"/>
      <c r="B215" s="11" t="s">
        <v>74</v>
      </c>
      <c r="C215" s="11">
        <v>1</v>
      </c>
      <c r="D215" s="11">
        <v>0</v>
      </c>
      <c r="E215" s="11">
        <v>0</v>
      </c>
      <c r="F215" s="11">
        <v>9</v>
      </c>
      <c r="G215" s="11">
        <v>8</v>
      </c>
      <c r="H215" s="11"/>
      <c r="I215" s="12">
        <v>3</v>
      </c>
      <c r="K215" s="151"/>
      <c r="O215" s="69">
        <f t="shared" si="20"/>
        <v>17</v>
      </c>
      <c r="P215" s="69">
        <f t="shared" si="19"/>
        <v>1</v>
      </c>
    </row>
    <row r="216" spans="1:16" s="69" customFormat="1" ht="12.75" customHeight="1" x14ac:dyDescent="0.25">
      <c r="A216" s="148"/>
      <c r="B216" s="11" t="s">
        <v>75</v>
      </c>
      <c r="C216" s="11">
        <v>0</v>
      </c>
      <c r="D216" s="11">
        <v>0</v>
      </c>
      <c r="E216" s="11">
        <v>1</v>
      </c>
      <c r="F216" s="11">
        <v>4</v>
      </c>
      <c r="G216" s="11">
        <v>6</v>
      </c>
      <c r="H216" s="11"/>
      <c r="I216" s="12">
        <v>0</v>
      </c>
      <c r="K216" s="151"/>
      <c r="O216" s="69">
        <f t="shared" si="20"/>
        <v>10</v>
      </c>
      <c r="P216" s="69">
        <f t="shared" si="19"/>
        <v>-2</v>
      </c>
    </row>
    <row r="217" spans="1:16" s="69" customFormat="1" ht="12.75" customHeight="1" x14ac:dyDescent="0.25">
      <c r="A217" s="148"/>
      <c r="B217" s="11" t="s">
        <v>77</v>
      </c>
      <c r="C217" s="11">
        <v>1</v>
      </c>
      <c r="D217" s="11">
        <v>0</v>
      </c>
      <c r="E217" s="11">
        <v>0</v>
      </c>
      <c r="F217" s="11">
        <v>8</v>
      </c>
      <c r="G217" s="11">
        <v>6</v>
      </c>
      <c r="H217" s="11"/>
      <c r="I217" s="12">
        <v>3</v>
      </c>
      <c r="K217" s="151"/>
      <c r="O217" s="69">
        <f t="shared" si="20"/>
        <v>14</v>
      </c>
      <c r="P217" s="69">
        <f t="shared" si="19"/>
        <v>2</v>
      </c>
    </row>
    <row r="218" spans="1:16" s="69" customFormat="1" ht="12.75" customHeight="1" x14ac:dyDescent="0.25">
      <c r="A218" s="148"/>
      <c r="B218" s="11" t="s">
        <v>79</v>
      </c>
      <c r="C218" s="11">
        <v>0</v>
      </c>
      <c r="D218" s="11">
        <v>1</v>
      </c>
      <c r="E218" s="11">
        <v>0</v>
      </c>
      <c r="F218" s="11">
        <v>5</v>
      </c>
      <c r="G218" s="11">
        <v>5</v>
      </c>
      <c r="H218" s="11"/>
      <c r="I218" s="12">
        <v>1</v>
      </c>
      <c r="K218" s="151"/>
      <c r="O218" s="69">
        <f t="shared" si="20"/>
        <v>10</v>
      </c>
      <c r="P218" s="69">
        <f t="shared" si="19"/>
        <v>0</v>
      </c>
    </row>
    <row r="219" spans="1:16" s="69" customFormat="1" ht="12.75" customHeight="1" thickBot="1" x14ac:dyDescent="0.3">
      <c r="A219" s="149"/>
      <c r="B219" s="17" t="s">
        <v>39</v>
      </c>
      <c r="C219" s="17">
        <f>SUM(C199:C218)</f>
        <v>13</v>
      </c>
      <c r="D219" s="17">
        <f>SUM(D199:D218)</f>
        <v>2</v>
      </c>
      <c r="E219" s="17">
        <f>SUM(E199:E218)</f>
        <v>5</v>
      </c>
      <c r="F219" s="17">
        <f>SUM(F199:F218)</f>
        <v>138</v>
      </c>
      <c r="G219" s="17">
        <f>SUM(G199:G218)</f>
        <v>122</v>
      </c>
      <c r="H219" s="17">
        <f>SUM(F219-G219)</f>
        <v>16</v>
      </c>
      <c r="I219" s="26">
        <f>SUM(I199:I218)</f>
        <v>41</v>
      </c>
      <c r="J219" s="18">
        <f>I219</f>
        <v>41</v>
      </c>
      <c r="K219" s="152"/>
      <c r="M219" s="69">
        <f>SUM(F219:G219)</f>
        <v>260</v>
      </c>
      <c r="N219" s="69">
        <f>SUM(I219)</f>
        <v>41</v>
      </c>
    </row>
    <row r="220" spans="1:16" s="69" customFormat="1" ht="12.75" customHeight="1" thickBot="1" x14ac:dyDescent="0.3">
      <c r="A220" s="197"/>
      <c r="B220" s="197"/>
      <c r="C220" s="197"/>
      <c r="D220" s="197"/>
      <c r="E220" s="197"/>
      <c r="F220" s="197"/>
      <c r="G220" s="197"/>
      <c r="H220" s="197"/>
      <c r="I220" s="197"/>
    </row>
    <row r="221" spans="1:16" s="69" customFormat="1" ht="12.75" customHeight="1" x14ac:dyDescent="0.25">
      <c r="A221" s="147" t="s">
        <v>25</v>
      </c>
      <c r="B221" s="7" t="s">
        <v>13</v>
      </c>
      <c r="C221" s="7">
        <v>0</v>
      </c>
      <c r="D221" s="7">
        <v>0</v>
      </c>
      <c r="E221" s="7">
        <v>1</v>
      </c>
      <c r="F221" s="7">
        <v>7</v>
      </c>
      <c r="G221" s="7">
        <v>8</v>
      </c>
      <c r="H221" s="7"/>
      <c r="I221" s="8">
        <v>0</v>
      </c>
      <c r="K221" s="150">
        <f>RANK(J241,J:J,0)</f>
        <v>3</v>
      </c>
      <c r="O221" s="69">
        <f t="shared" si="20"/>
        <v>15</v>
      </c>
      <c r="P221" s="69">
        <f t="shared" si="19"/>
        <v>-1</v>
      </c>
    </row>
    <row r="222" spans="1:16" s="69" customFormat="1" ht="12.75" customHeight="1" x14ac:dyDescent="0.25">
      <c r="A222" s="148"/>
      <c r="B222" s="9" t="s">
        <v>15</v>
      </c>
      <c r="C222" s="9">
        <v>1</v>
      </c>
      <c r="D222" s="9">
        <v>0</v>
      </c>
      <c r="E222" s="9">
        <v>0</v>
      </c>
      <c r="F222" s="9">
        <v>8</v>
      </c>
      <c r="G222" s="9">
        <v>7</v>
      </c>
      <c r="H222" s="9"/>
      <c r="I222" s="10">
        <v>3</v>
      </c>
      <c r="K222" s="151"/>
      <c r="O222" s="69">
        <f t="shared" si="20"/>
        <v>15</v>
      </c>
      <c r="P222" s="69">
        <f t="shared" si="19"/>
        <v>1</v>
      </c>
    </row>
    <row r="223" spans="1:16" s="69" customFormat="1" ht="12.75" customHeight="1" x14ac:dyDescent="0.25">
      <c r="A223" s="148"/>
      <c r="B223" s="11" t="s">
        <v>17</v>
      </c>
      <c r="C223" s="11">
        <v>0</v>
      </c>
      <c r="D223" s="11">
        <v>0</v>
      </c>
      <c r="E223" s="11">
        <v>1</v>
      </c>
      <c r="F223" s="11">
        <v>5</v>
      </c>
      <c r="G223" s="11">
        <v>8</v>
      </c>
      <c r="H223" s="11"/>
      <c r="I223" s="12">
        <v>0</v>
      </c>
      <c r="K223" s="151"/>
      <c r="O223" s="69">
        <f t="shared" si="20"/>
        <v>13</v>
      </c>
      <c r="P223" s="69">
        <f t="shared" si="19"/>
        <v>-3</v>
      </c>
    </row>
    <row r="224" spans="1:16" s="69" customFormat="1" ht="12.75" customHeight="1" x14ac:dyDescent="0.25">
      <c r="A224" s="148"/>
      <c r="B224" s="11" t="s">
        <v>19</v>
      </c>
      <c r="C224" s="11">
        <v>0</v>
      </c>
      <c r="D224" s="11">
        <v>0</v>
      </c>
      <c r="E224" s="11">
        <v>1</v>
      </c>
      <c r="F224" s="11">
        <v>6</v>
      </c>
      <c r="G224" s="11">
        <v>8</v>
      </c>
      <c r="H224" s="11"/>
      <c r="I224" s="12">
        <v>0</v>
      </c>
      <c r="K224" s="151"/>
      <c r="O224" s="69">
        <f t="shared" si="20"/>
        <v>14</v>
      </c>
      <c r="P224" s="69">
        <f t="shared" si="19"/>
        <v>-2</v>
      </c>
    </row>
    <row r="225" spans="1:16" s="69" customFormat="1" ht="12.75" customHeight="1" x14ac:dyDescent="0.25">
      <c r="A225" s="148"/>
      <c r="B225" s="11" t="s">
        <v>21</v>
      </c>
      <c r="C225" s="11">
        <v>1</v>
      </c>
      <c r="D225" s="11">
        <v>0</v>
      </c>
      <c r="E225" s="11">
        <v>0</v>
      </c>
      <c r="F225" s="11">
        <v>9</v>
      </c>
      <c r="G225" s="11">
        <v>7</v>
      </c>
      <c r="H225" s="11"/>
      <c r="I225" s="12">
        <v>3</v>
      </c>
      <c r="K225" s="151"/>
      <c r="O225" s="69">
        <f t="shared" si="20"/>
        <v>16</v>
      </c>
      <c r="P225" s="69">
        <f t="shared" si="19"/>
        <v>2</v>
      </c>
    </row>
    <row r="226" spans="1:16" s="69" customFormat="1" ht="12.75" customHeight="1" x14ac:dyDescent="0.25">
      <c r="A226" s="148"/>
      <c r="B226" s="11" t="s">
        <v>23</v>
      </c>
      <c r="C226" s="11">
        <v>1</v>
      </c>
      <c r="D226" s="11">
        <v>0</v>
      </c>
      <c r="E226" s="11">
        <v>0</v>
      </c>
      <c r="F226" s="11">
        <v>8</v>
      </c>
      <c r="G226" s="11">
        <v>6</v>
      </c>
      <c r="H226" s="11"/>
      <c r="I226" s="12">
        <v>3</v>
      </c>
      <c r="K226" s="151"/>
      <c r="O226" s="69">
        <f t="shared" si="20"/>
        <v>14</v>
      </c>
      <c r="P226" s="69">
        <f t="shared" si="19"/>
        <v>2</v>
      </c>
    </row>
    <row r="227" spans="1:16" s="69" customFormat="1" ht="12.75" customHeight="1" x14ac:dyDescent="0.25">
      <c r="A227" s="148"/>
      <c r="B227" s="11" t="s">
        <v>24</v>
      </c>
      <c r="C227" s="11">
        <v>1</v>
      </c>
      <c r="D227" s="11">
        <v>0</v>
      </c>
      <c r="E227" s="11">
        <v>0</v>
      </c>
      <c r="F227" s="11">
        <v>9</v>
      </c>
      <c r="G227" s="11">
        <v>8</v>
      </c>
      <c r="H227" s="11"/>
      <c r="I227" s="12">
        <v>3</v>
      </c>
      <c r="K227" s="151"/>
      <c r="O227" s="69">
        <f t="shared" si="20"/>
        <v>17</v>
      </c>
      <c r="P227" s="69">
        <f t="shared" si="19"/>
        <v>1</v>
      </c>
    </row>
    <row r="228" spans="1:16" s="69" customFormat="1" ht="12.75" customHeight="1" x14ac:dyDescent="0.25">
      <c r="A228" s="148"/>
      <c r="B228" s="11" t="s">
        <v>26</v>
      </c>
      <c r="C228" s="11">
        <v>1</v>
      </c>
      <c r="D228" s="11">
        <v>0</v>
      </c>
      <c r="E228" s="11">
        <v>0</v>
      </c>
      <c r="F228" s="11">
        <v>8</v>
      </c>
      <c r="G228" s="11">
        <v>6</v>
      </c>
      <c r="H228" s="11"/>
      <c r="I228" s="12">
        <v>3</v>
      </c>
      <c r="K228" s="151"/>
      <c r="O228" s="69">
        <f t="shared" si="20"/>
        <v>14</v>
      </c>
      <c r="P228" s="69">
        <f t="shared" si="19"/>
        <v>2</v>
      </c>
    </row>
    <row r="229" spans="1:16" s="69" customFormat="1" ht="12.75" customHeight="1" x14ac:dyDescent="0.25">
      <c r="A229" s="148"/>
      <c r="B229" s="11" t="s">
        <v>28</v>
      </c>
      <c r="C229" s="11">
        <v>1</v>
      </c>
      <c r="D229" s="11">
        <v>0</v>
      </c>
      <c r="E229" s="11">
        <v>0</v>
      </c>
      <c r="F229" s="11">
        <v>6</v>
      </c>
      <c r="G229" s="11">
        <v>5</v>
      </c>
      <c r="H229" s="11"/>
      <c r="I229" s="12">
        <v>3</v>
      </c>
      <c r="K229" s="151"/>
      <c r="O229" s="69">
        <f t="shared" si="20"/>
        <v>11</v>
      </c>
      <c r="P229" s="69">
        <f t="shared" si="19"/>
        <v>1</v>
      </c>
    </row>
    <row r="230" spans="1:16" s="69" customFormat="1" ht="12.75" customHeight="1" x14ac:dyDescent="0.25">
      <c r="A230" s="148"/>
      <c r="B230" s="11" t="s">
        <v>30</v>
      </c>
      <c r="C230" s="11">
        <v>0</v>
      </c>
      <c r="D230" s="11">
        <v>1</v>
      </c>
      <c r="E230" s="11">
        <v>0</v>
      </c>
      <c r="F230" s="11">
        <v>7</v>
      </c>
      <c r="G230" s="11">
        <v>7</v>
      </c>
      <c r="H230" s="11"/>
      <c r="I230" s="12">
        <v>1</v>
      </c>
      <c r="K230" s="151"/>
      <c r="O230" s="69">
        <f t="shared" si="20"/>
        <v>14</v>
      </c>
      <c r="P230" s="69">
        <f t="shared" si="19"/>
        <v>0</v>
      </c>
    </row>
    <row r="231" spans="1:16" s="69" customFormat="1" ht="12.75" customHeight="1" x14ac:dyDescent="0.25">
      <c r="A231" s="148"/>
      <c r="B231" s="11" t="s">
        <v>32</v>
      </c>
      <c r="C231" s="11">
        <v>0</v>
      </c>
      <c r="D231" s="11">
        <v>1</v>
      </c>
      <c r="E231" s="11">
        <v>0</v>
      </c>
      <c r="F231" s="11">
        <v>7</v>
      </c>
      <c r="G231" s="11">
        <v>7</v>
      </c>
      <c r="H231" s="11"/>
      <c r="I231" s="12">
        <v>1</v>
      </c>
      <c r="K231" s="151"/>
      <c r="O231" s="69">
        <f t="shared" si="20"/>
        <v>14</v>
      </c>
      <c r="P231" s="69">
        <f t="shared" si="19"/>
        <v>0</v>
      </c>
    </row>
    <row r="232" spans="1:16" s="69" customFormat="1" ht="12.75" customHeight="1" x14ac:dyDescent="0.25">
      <c r="A232" s="148"/>
      <c r="B232" s="11" t="s">
        <v>34</v>
      </c>
      <c r="C232" s="11">
        <v>0</v>
      </c>
      <c r="D232" s="11">
        <v>0</v>
      </c>
      <c r="E232" s="11">
        <v>1</v>
      </c>
      <c r="F232" s="11">
        <v>5</v>
      </c>
      <c r="G232" s="11">
        <v>9</v>
      </c>
      <c r="H232" s="11"/>
      <c r="I232" s="12">
        <v>0</v>
      </c>
      <c r="K232" s="151"/>
      <c r="O232" s="69">
        <f t="shared" si="20"/>
        <v>14</v>
      </c>
      <c r="P232" s="69">
        <f t="shared" si="19"/>
        <v>-4</v>
      </c>
    </row>
    <row r="233" spans="1:16" s="69" customFormat="1" ht="12.75" customHeight="1" x14ac:dyDescent="0.25">
      <c r="A233" s="148"/>
      <c r="B233" s="11" t="s">
        <v>36</v>
      </c>
      <c r="C233" s="11">
        <v>1</v>
      </c>
      <c r="D233" s="11">
        <v>0</v>
      </c>
      <c r="E233" s="11">
        <v>0</v>
      </c>
      <c r="F233" s="11">
        <v>9</v>
      </c>
      <c r="G233" s="11">
        <v>5</v>
      </c>
      <c r="H233" s="11"/>
      <c r="I233" s="12">
        <v>3</v>
      </c>
      <c r="K233" s="151"/>
      <c r="O233" s="69">
        <f t="shared" si="20"/>
        <v>14</v>
      </c>
      <c r="P233" s="69">
        <f t="shared" si="19"/>
        <v>4</v>
      </c>
    </row>
    <row r="234" spans="1:16" s="69" customFormat="1" ht="12.75" customHeight="1" x14ac:dyDescent="0.25">
      <c r="A234" s="148"/>
      <c r="B234" s="11" t="s">
        <v>38</v>
      </c>
      <c r="C234" s="11">
        <v>0</v>
      </c>
      <c r="D234" s="11">
        <v>1</v>
      </c>
      <c r="E234" s="11">
        <v>0</v>
      </c>
      <c r="F234" s="11">
        <v>6</v>
      </c>
      <c r="G234" s="11">
        <v>6</v>
      </c>
      <c r="H234" s="11"/>
      <c r="I234" s="12">
        <v>1</v>
      </c>
      <c r="K234" s="151"/>
      <c r="O234" s="69">
        <f t="shared" si="20"/>
        <v>12</v>
      </c>
      <c r="P234" s="69">
        <f t="shared" si="19"/>
        <v>0</v>
      </c>
    </row>
    <row r="235" spans="1:16" s="69" customFormat="1" ht="12.75" customHeight="1" x14ac:dyDescent="0.25">
      <c r="A235" s="148"/>
      <c r="B235" s="11" t="s">
        <v>40</v>
      </c>
      <c r="C235" s="11">
        <v>1</v>
      </c>
      <c r="D235" s="11">
        <v>0</v>
      </c>
      <c r="E235" s="11">
        <v>0</v>
      </c>
      <c r="F235" s="11">
        <v>8</v>
      </c>
      <c r="G235" s="11">
        <v>6</v>
      </c>
      <c r="H235" s="11"/>
      <c r="I235" s="12">
        <v>3</v>
      </c>
      <c r="K235" s="151"/>
      <c r="O235" s="69">
        <f t="shared" si="20"/>
        <v>14</v>
      </c>
      <c r="P235" s="69">
        <f t="shared" si="19"/>
        <v>2</v>
      </c>
    </row>
    <row r="236" spans="1:16" s="69" customFormat="1" ht="12.75" customHeight="1" x14ac:dyDescent="0.25">
      <c r="A236" s="148"/>
      <c r="B236" s="11" t="s">
        <v>71</v>
      </c>
      <c r="C236" s="11">
        <v>1</v>
      </c>
      <c r="D236" s="11">
        <v>0</v>
      </c>
      <c r="E236" s="11">
        <v>0</v>
      </c>
      <c r="F236" s="11">
        <v>7</v>
      </c>
      <c r="G236" s="11">
        <v>6</v>
      </c>
      <c r="H236" s="11"/>
      <c r="I236" s="12">
        <v>3</v>
      </c>
      <c r="K236" s="151"/>
      <c r="O236" s="69">
        <f t="shared" si="20"/>
        <v>13</v>
      </c>
      <c r="P236" s="69">
        <f t="shared" si="19"/>
        <v>1</v>
      </c>
    </row>
    <row r="237" spans="1:16" s="69" customFormat="1" ht="12.75" customHeight="1" x14ac:dyDescent="0.25">
      <c r="A237" s="148"/>
      <c r="B237" s="11" t="s">
        <v>74</v>
      </c>
      <c r="C237" s="11">
        <v>0</v>
      </c>
      <c r="D237" s="11">
        <v>1</v>
      </c>
      <c r="E237" s="11">
        <v>0</v>
      </c>
      <c r="F237" s="11">
        <v>7</v>
      </c>
      <c r="G237" s="11">
        <v>7</v>
      </c>
      <c r="H237" s="11"/>
      <c r="I237" s="12">
        <v>1</v>
      </c>
      <c r="K237" s="151"/>
      <c r="O237" s="69">
        <f t="shared" si="20"/>
        <v>14</v>
      </c>
      <c r="P237" s="69">
        <f t="shared" si="19"/>
        <v>0</v>
      </c>
    </row>
    <row r="238" spans="1:16" s="69" customFormat="1" ht="12.75" customHeight="1" x14ac:dyDescent="0.25">
      <c r="A238" s="148"/>
      <c r="B238" s="11" t="s">
        <v>75</v>
      </c>
      <c r="C238" s="11">
        <v>1</v>
      </c>
      <c r="D238" s="11">
        <v>0</v>
      </c>
      <c r="E238" s="11">
        <v>0</v>
      </c>
      <c r="F238" s="11">
        <v>12</v>
      </c>
      <c r="G238" s="11">
        <v>7</v>
      </c>
      <c r="H238" s="11"/>
      <c r="I238" s="12">
        <v>3</v>
      </c>
      <c r="K238" s="151"/>
      <c r="O238" s="69">
        <f t="shared" si="20"/>
        <v>19</v>
      </c>
      <c r="P238" s="69">
        <f t="shared" si="19"/>
        <v>5</v>
      </c>
    </row>
    <row r="239" spans="1:16" s="69" customFormat="1" ht="12.75" customHeight="1" x14ac:dyDescent="0.25">
      <c r="A239" s="148"/>
      <c r="B239" s="11" t="s">
        <v>77</v>
      </c>
      <c r="C239" s="11">
        <v>1</v>
      </c>
      <c r="D239" s="11">
        <v>0</v>
      </c>
      <c r="E239" s="11">
        <v>0</v>
      </c>
      <c r="F239" s="11">
        <v>7</v>
      </c>
      <c r="G239" s="11">
        <v>6</v>
      </c>
      <c r="H239" s="11"/>
      <c r="I239" s="12">
        <v>3</v>
      </c>
      <c r="K239" s="151"/>
      <c r="O239" s="69">
        <f t="shared" si="20"/>
        <v>13</v>
      </c>
      <c r="P239" s="69">
        <f t="shared" si="19"/>
        <v>1</v>
      </c>
    </row>
    <row r="240" spans="1:16" s="69" customFormat="1" ht="12.75" customHeight="1" x14ac:dyDescent="0.25">
      <c r="A240" s="148"/>
      <c r="B240" s="11" t="s">
        <v>79</v>
      </c>
      <c r="C240" s="11">
        <v>0</v>
      </c>
      <c r="D240" s="11">
        <v>0</v>
      </c>
      <c r="E240" s="11">
        <v>1</v>
      </c>
      <c r="F240" s="11">
        <v>5</v>
      </c>
      <c r="G240" s="11">
        <v>8</v>
      </c>
      <c r="H240" s="11"/>
      <c r="I240" s="12">
        <v>0</v>
      </c>
      <c r="K240" s="151"/>
      <c r="O240" s="69">
        <f t="shared" si="20"/>
        <v>13</v>
      </c>
      <c r="P240" s="69">
        <f t="shared" si="19"/>
        <v>-3</v>
      </c>
    </row>
    <row r="241" spans="1:16" s="69" customFormat="1" ht="12.75" customHeight="1" thickBot="1" x14ac:dyDescent="0.3">
      <c r="A241" s="149"/>
      <c r="B241" s="17" t="s">
        <v>39</v>
      </c>
      <c r="C241" s="17">
        <f>SUM(C221:C240)</f>
        <v>11</v>
      </c>
      <c r="D241" s="17">
        <f>SUM(D221:D240)</f>
        <v>4</v>
      </c>
      <c r="E241" s="17">
        <f>SUM(E221:E240)</f>
        <v>5</v>
      </c>
      <c r="F241" s="17">
        <f>SUM(F221:F240)</f>
        <v>146</v>
      </c>
      <c r="G241" s="17">
        <f>SUM(G221:G240)</f>
        <v>137</v>
      </c>
      <c r="H241" s="17">
        <f>SUM(F241-G241)</f>
        <v>9</v>
      </c>
      <c r="I241" s="26">
        <f>SUM(I221:I240)</f>
        <v>37</v>
      </c>
      <c r="J241" s="18">
        <f>I241</f>
        <v>37</v>
      </c>
      <c r="K241" s="152"/>
      <c r="M241" s="69">
        <f>SUM(F241:G241)</f>
        <v>283</v>
      </c>
      <c r="N241" s="69">
        <f>SUM(I241)</f>
        <v>37</v>
      </c>
    </row>
    <row r="242" spans="1:16" s="69" customFormat="1" ht="12.75" customHeight="1" thickBot="1" x14ac:dyDescent="0.3">
      <c r="A242" s="197"/>
      <c r="B242" s="197"/>
      <c r="C242" s="197"/>
      <c r="D242" s="197"/>
      <c r="E242" s="197"/>
      <c r="F242" s="197"/>
      <c r="G242" s="197"/>
      <c r="H242" s="197"/>
      <c r="I242" s="197"/>
    </row>
    <row r="243" spans="1:16" s="69" customFormat="1" ht="12.75" customHeight="1" x14ac:dyDescent="0.25">
      <c r="A243" s="147" t="s">
        <v>33</v>
      </c>
      <c r="B243" s="7" t="s">
        <v>13</v>
      </c>
      <c r="C243" s="7">
        <v>1</v>
      </c>
      <c r="D243" s="7">
        <v>0</v>
      </c>
      <c r="E243" s="7">
        <v>0</v>
      </c>
      <c r="F243" s="7">
        <v>8</v>
      </c>
      <c r="G243" s="7">
        <v>6</v>
      </c>
      <c r="H243" s="7"/>
      <c r="I243" s="8">
        <v>3</v>
      </c>
      <c r="K243" s="150">
        <f>RANK(J263,J:J,0)</f>
        <v>10</v>
      </c>
      <c r="O243" s="69">
        <f t="shared" si="20"/>
        <v>14</v>
      </c>
      <c r="P243" s="69">
        <f t="shared" si="19"/>
        <v>2</v>
      </c>
    </row>
    <row r="244" spans="1:16" s="69" customFormat="1" ht="12.75" customHeight="1" x14ac:dyDescent="0.25">
      <c r="A244" s="148"/>
      <c r="B244" s="9" t="s">
        <v>15</v>
      </c>
      <c r="C244" s="9">
        <v>0</v>
      </c>
      <c r="D244" s="9">
        <v>1</v>
      </c>
      <c r="E244" s="9">
        <v>0</v>
      </c>
      <c r="F244" s="9">
        <v>8</v>
      </c>
      <c r="G244" s="9">
        <v>8</v>
      </c>
      <c r="H244" s="9"/>
      <c r="I244" s="10">
        <v>1</v>
      </c>
      <c r="K244" s="151"/>
      <c r="O244" s="69">
        <f t="shared" si="20"/>
        <v>16</v>
      </c>
      <c r="P244" s="69">
        <f t="shared" si="19"/>
        <v>0</v>
      </c>
    </row>
    <row r="245" spans="1:16" s="69" customFormat="1" ht="12.75" customHeight="1" x14ac:dyDescent="0.25">
      <c r="A245" s="148"/>
      <c r="B245" s="11" t="s">
        <v>17</v>
      </c>
      <c r="C245" s="11">
        <v>0</v>
      </c>
      <c r="D245" s="11">
        <v>0</v>
      </c>
      <c r="E245" s="11">
        <v>1</v>
      </c>
      <c r="F245" s="11">
        <v>7</v>
      </c>
      <c r="G245" s="11">
        <v>9</v>
      </c>
      <c r="H245" s="11"/>
      <c r="I245" s="12">
        <v>0</v>
      </c>
      <c r="K245" s="151"/>
      <c r="O245" s="69">
        <f t="shared" si="20"/>
        <v>16</v>
      </c>
      <c r="P245" s="69">
        <f t="shared" si="19"/>
        <v>-2</v>
      </c>
    </row>
    <row r="246" spans="1:16" s="69" customFormat="1" ht="12.75" customHeight="1" x14ac:dyDescent="0.25">
      <c r="A246" s="148"/>
      <c r="B246" s="11" t="s">
        <v>19</v>
      </c>
      <c r="C246" s="11">
        <v>0</v>
      </c>
      <c r="D246" s="11">
        <v>1</v>
      </c>
      <c r="E246" s="11">
        <v>0</v>
      </c>
      <c r="F246" s="11">
        <v>6</v>
      </c>
      <c r="G246" s="11">
        <v>6</v>
      </c>
      <c r="H246" s="11"/>
      <c r="I246" s="12">
        <v>1</v>
      </c>
      <c r="K246" s="151"/>
      <c r="O246" s="69">
        <f t="shared" si="20"/>
        <v>12</v>
      </c>
      <c r="P246" s="69">
        <f t="shared" si="19"/>
        <v>0</v>
      </c>
    </row>
    <row r="247" spans="1:16" s="69" customFormat="1" ht="12.75" customHeight="1" x14ac:dyDescent="0.25">
      <c r="A247" s="148"/>
      <c r="B247" s="11" t="s">
        <v>21</v>
      </c>
      <c r="C247" s="11">
        <v>0</v>
      </c>
      <c r="D247" s="11">
        <v>0</v>
      </c>
      <c r="E247" s="11">
        <v>1</v>
      </c>
      <c r="F247" s="11">
        <v>6</v>
      </c>
      <c r="G247" s="11">
        <v>8</v>
      </c>
      <c r="H247" s="11"/>
      <c r="I247" s="12">
        <v>0</v>
      </c>
      <c r="K247" s="151"/>
      <c r="O247" s="69">
        <f t="shared" si="20"/>
        <v>14</v>
      </c>
      <c r="P247" s="69">
        <f t="shared" si="19"/>
        <v>-2</v>
      </c>
    </row>
    <row r="248" spans="1:16" s="69" customFormat="1" ht="12.75" customHeight="1" x14ac:dyDescent="0.25">
      <c r="A248" s="148"/>
      <c r="B248" s="11" t="s">
        <v>23</v>
      </c>
      <c r="C248" s="11">
        <v>0</v>
      </c>
      <c r="D248" s="11">
        <v>1</v>
      </c>
      <c r="E248" s="11">
        <v>0</v>
      </c>
      <c r="F248" s="11">
        <v>7</v>
      </c>
      <c r="G248" s="11">
        <v>7</v>
      </c>
      <c r="H248" s="11"/>
      <c r="I248" s="12">
        <v>1</v>
      </c>
      <c r="K248" s="151"/>
      <c r="O248" s="69">
        <f t="shared" si="20"/>
        <v>14</v>
      </c>
      <c r="P248" s="69">
        <f t="shared" si="19"/>
        <v>0</v>
      </c>
    </row>
    <row r="249" spans="1:16" s="69" customFormat="1" ht="12.75" customHeight="1" x14ac:dyDescent="0.25">
      <c r="A249" s="148"/>
      <c r="B249" s="11" t="s">
        <v>24</v>
      </c>
      <c r="C249" s="11">
        <v>0</v>
      </c>
      <c r="D249" s="11">
        <v>0</v>
      </c>
      <c r="E249" s="11">
        <v>1</v>
      </c>
      <c r="F249" s="11">
        <v>7</v>
      </c>
      <c r="G249" s="11">
        <v>9</v>
      </c>
      <c r="H249" s="11"/>
      <c r="I249" s="12">
        <v>0</v>
      </c>
      <c r="K249" s="151"/>
      <c r="O249" s="69">
        <f t="shared" si="20"/>
        <v>16</v>
      </c>
      <c r="P249" s="69">
        <f t="shared" si="19"/>
        <v>-2</v>
      </c>
    </row>
    <row r="250" spans="1:16" s="69" customFormat="1" ht="12.75" customHeight="1" x14ac:dyDescent="0.25">
      <c r="A250" s="148"/>
      <c r="B250" s="11" t="s">
        <v>26</v>
      </c>
      <c r="C250" s="11">
        <v>0</v>
      </c>
      <c r="D250" s="11">
        <v>0</v>
      </c>
      <c r="E250" s="11">
        <v>1</v>
      </c>
      <c r="F250" s="11">
        <v>7</v>
      </c>
      <c r="G250" s="11">
        <v>9</v>
      </c>
      <c r="H250" s="11"/>
      <c r="I250" s="12">
        <v>0</v>
      </c>
      <c r="K250" s="151"/>
      <c r="O250" s="69">
        <f t="shared" si="20"/>
        <v>16</v>
      </c>
      <c r="P250" s="69">
        <f t="shared" si="19"/>
        <v>-2</v>
      </c>
    </row>
    <row r="251" spans="1:16" s="69" customFormat="1" ht="12.75" customHeight="1" x14ac:dyDescent="0.25">
      <c r="A251" s="148"/>
      <c r="B251" s="11" t="s">
        <v>28</v>
      </c>
      <c r="C251" s="11">
        <v>1</v>
      </c>
      <c r="D251" s="11">
        <v>0</v>
      </c>
      <c r="E251" s="11">
        <v>0</v>
      </c>
      <c r="F251" s="11">
        <v>8</v>
      </c>
      <c r="G251" s="11">
        <v>7</v>
      </c>
      <c r="H251" s="11"/>
      <c r="I251" s="12">
        <v>3</v>
      </c>
      <c r="K251" s="151"/>
      <c r="O251" s="69">
        <f t="shared" si="20"/>
        <v>15</v>
      </c>
      <c r="P251" s="69">
        <f t="shared" si="19"/>
        <v>1</v>
      </c>
    </row>
    <row r="252" spans="1:16" s="69" customFormat="1" ht="12.75" customHeight="1" x14ac:dyDescent="0.25">
      <c r="A252" s="148"/>
      <c r="B252" s="11" t="s">
        <v>30</v>
      </c>
      <c r="C252" s="11">
        <v>1</v>
      </c>
      <c r="D252" s="11">
        <v>0</v>
      </c>
      <c r="E252" s="11">
        <v>0</v>
      </c>
      <c r="F252" s="11">
        <v>9</v>
      </c>
      <c r="G252" s="11">
        <v>8</v>
      </c>
      <c r="H252" s="11"/>
      <c r="I252" s="12">
        <v>3</v>
      </c>
      <c r="K252" s="151"/>
      <c r="O252" s="69">
        <f t="shared" si="20"/>
        <v>17</v>
      </c>
      <c r="P252" s="69">
        <f t="shared" si="19"/>
        <v>1</v>
      </c>
    </row>
    <row r="253" spans="1:16" s="69" customFormat="1" ht="12.75" customHeight="1" x14ac:dyDescent="0.25">
      <c r="A253" s="148"/>
      <c r="B253" s="11" t="s">
        <v>32</v>
      </c>
      <c r="C253" s="11">
        <v>0</v>
      </c>
      <c r="D253" s="11">
        <v>0</v>
      </c>
      <c r="E253" s="11">
        <v>1</v>
      </c>
      <c r="F253" s="11">
        <v>6</v>
      </c>
      <c r="G253" s="11">
        <v>12</v>
      </c>
      <c r="H253" s="11"/>
      <c r="I253" s="12">
        <v>0</v>
      </c>
      <c r="K253" s="151"/>
      <c r="O253" s="69">
        <f t="shared" si="20"/>
        <v>18</v>
      </c>
      <c r="P253" s="69">
        <f t="shared" si="19"/>
        <v>-6</v>
      </c>
    </row>
    <row r="254" spans="1:16" s="69" customFormat="1" ht="12.75" customHeight="1" x14ac:dyDescent="0.25">
      <c r="A254" s="148"/>
      <c r="B254" s="11" t="s">
        <v>34</v>
      </c>
      <c r="C254" s="11">
        <v>1</v>
      </c>
      <c r="D254" s="11">
        <v>0</v>
      </c>
      <c r="E254" s="11">
        <v>0</v>
      </c>
      <c r="F254" s="11">
        <v>7</v>
      </c>
      <c r="G254" s="11">
        <v>5</v>
      </c>
      <c r="H254" s="11"/>
      <c r="I254" s="12">
        <v>3</v>
      </c>
      <c r="K254" s="151"/>
      <c r="O254" s="69">
        <f t="shared" si="20"/>
        <v>12</v>
      </c>
      <c r="P254" s="69">
        <f t="shared" si="19"/>
        <v>2</v>
      </c>
    </row>
    <row r="255" spans="1:16" s="69" customFormat="1" ht="12.75" customHeight="1" x14ac:dyDescent="0.25">
      <c r="A255" s="148"/>
      <c r="B255" s="11" t="s">
        <v>36</v>
      </c>
      <c r="C255" s="11">
        <v>0</v>
      </c>
      <c r="D255" s="11">
        <v>0</v>
      </c>
      <c r="E255" s="11">
        <v>1</v>
      </c>
      <c r="F255" s="11">
        <v>7</v>
      </c>
      <c r="G255" s="11">
        <v>8</v>
      </c>
      <c r="H255" s="11"/>
      <c r="I255" s="12">
        <v>0</v>
      </c>
      <c r="K255" s="151"/>
      <c r="O255" s="69">
        <f t="shared" si="20"/>
        <v>15</v>
      </c>
      <c r="P255" s="69">
        <f t="shared" si="19"/>
        <v>-1</v>
      </c>
    </row>
    <row r="256" spans="1:16" s="69" customFormat="1" ht="12.75" customHeight="1" x14ac:dyDescent="0.25">
      <c r="A256" s="148"/>
      <c r="B256" s="11" t="s">
        <v>38</v>
      </c>
      <c r="C256" s="11">
        <v>0</v>
      </c>
      <c r="D256" s="11">
        <v>1</v>
      </c>
      <c r="E256" s="11">
        <v>0</v>
      </c>
      <c r="F256" s="11">
        <v>7</v>
      </c>
      <c r="G256" s="11">
        <v>7</v>
      </c>
      <c r="H256" s="11"/>
      <c r="I256" s="12">
        <v>1</v>
      </c>
      <c r="K256" s="151"/>
      <c r="O256" s="69">
        <f t="shared" si="20"/>
        <v>14</v>
      </c>
      <c r="P256" s="69">
        <f t="shared" si="19"/>
        <v>0</v>
      </c>
    </row>
    <row r="257" spans="1:16" s="69" customFormat="1" ht="12.75" customHeight="1" x14ac:dyDescent="0.25">
      <c r="A257" s="148"/>
      <c r="B257" s="11" t="s">
        <v>40</v>
      </c>
      <c r="C257" s="11">
        <v>1</v>
      </c>
      <c r="D257" s="11">
        <v>0</v>
      </c>
      <c r="E257" s="11">
        <v>0</v>
      </c>
      <c r="F257" s="11">
        <v>12</v>
      </c>
      <c r="G257" s="11">
        <v>7</v>
      </c>
      <c r="H257" s="11"/>
      <c r="I257" s="12">
        <v>3</v>
      </c>
      <c r="K257" s="151"/>
      <c r="O257" s="69">
        <f t="shared" si="20"/>
        <v>19</v>
      </c>
      <c r="P257" s="69">
        <f t="shared" si="19"/>
        <v>5</v>
      </c>
    </row>
    <row r="258" spans="1:16" s="69" customFormat="1" ht="12.75" customHeight="1" x14ac:dyDescent="0.25">
      <c r="A258" s="148"/>
      <c r="B258" s="11" t="s">
        <v>71</v>
      </c>
      <c r="C258" s="11">
        <v>0</v>
      </c>
      <c r="D258" s="11">
        <v>0</v>
      </c>
      <c r="E258" s="11">
        <v>1</v>
      </c>
      <c r="F258" s="11">
        <v>6</v>
      </c>
      <c r="G258" s="11">
        <v>12</v>
      </c>
      <c r="H258" s="11"/>
      <c r="I258" s="12">
        <v>0</v>
      </c>
      <c r="K258" s="151"/>
      <c r="O258" s="69">
        <f t="shared" si="20"/>
        <v>18</v>
      </c>
      <c r="P258" s="69">
        <f t="shared" si="19"/>
        <v>-6</v>
      </c>
    </row>
    <row r="259" spans="1:16" s="69" customFormat="1" ht="12.75" customHeight="1" x14ac:dyDescent="0.25">
      <c r="A259" s="148"/>
      <c r="B259" s="11" t="s">
        <v>74</v>
      </c>
      <c r="C259" s="11">
        <v>1</v>
      </c>
      <c r="D259" s="11">
        <v>0</v>
      </c>
      <c r="E259" s="11">
        <v>0</v>
      </c>
      <c r="F259" s="11">
        <v>7</v>
      </c>
      <c r="G259" s="11">
        <v>5</v>
      </c>
      <c r="H259" s="11"/>
      <c r="I259" s="12">
        <v>3</v>
      </c>
      <c r="K259" s="151"/>
      <c r="O259" s="69">
        <f t="shared" si="20"/>
        <v>12</v>
      </c>
      <c r="P259" s="69">
        <f t="shared" si="19"/>
        <v>2</v>
      </c>
    </row>
    <row r="260" spans="1:16" s="69" customFormat="1" ht="12.75" customHeight="1" x14ac:dyDescent="0.25">
      <c r="A260" s="148"/>
      <c r="B260" s="11" t="s">
        <v>75</v>
      </c>
      <c r="C260" s="11">
        <v>1</v>
      </c>
      <c r="D260" s="11">
        <v>0</v>
      </c>
      <c r="E260" s="11">
        <v>0</v>
      </c>
      <c r="F260" s="11">
        <v>8</v>
      </c>
      <c r="G260" s="11">
        <v>7</v>
      </c>
      <c r="H260" s="11"/>
      <c r="I260" s="12">
        <v>3</v>
      </c>
      <c r="K260" s="151"/>
      <c r="O260" s="69">
        <f t="shared" si="20"/>
        <v>15</v>
      </c>
      <c r="P260" s="69">
        <f t="shared" si="19"/>
        <v>1</v>
      </c>
    </row>
    <row r="261" spans="1:16" s="69" customFormat="1" ht="12.75" customHeight="1" x14ac:dyDescent="0.25">
      <c r="A261" s="148"/>
      <c r="B261" s="11" t="s">
        <v>77</v>
      </c>
      <c r="C261" s="11">
        <v>0</v>
      </c>
      <c r="D261" s="11">
        <v>0</v>
      </c>
      <c r="E261" s="11">
        <v>1</v>
      </c>
      <c r="F261" s="11">
        <v>7</v>
      </c>
      <c r="G261" s="11">
        <v>9</v>
      </c>
      <c r="H261" s="11"/>
      <c r="I261" s="12">
        <v>0</v>
      </c>
      <c r="K261" s="151"/>
      <c r="O261" s="69">
        <f t="shared" si="20"/>
        <v>16</v>
      </c>
      <c r="P261" s="69">
        <f t="shared" si="19"/>
        <v>-2</v>
      </c>
    </row>
    <row r="262" spans="1:16" s="69" customFormat="1" ht="12.75" customHeight="1" x14ac:dyDescent="0.25">
      <c r="A262" s="148"/>
      <c r="B262" s="11" t="s">
        <v>79</v>
      </c>
      <c r="C262" s="11">
        <v>0</v>
      </c>
      <c r="D262" s="11">
        <v>1</v>
      </c>
      <c r="E262" s="11">
        <v>0</v>
      </c>
      <c r="F262" s="11">
        <v>4</v>
      </c>
      <c r="G262" s="11">
        <v>4</v>
      </c>
      <c r="H262" s="11"/>
      <c r="I262" s="12">
        <v>1</v>
      </c>
      <c r="K262" s="151"/>
      <c r="O262" s="69">
        <f t="shared" si="20"/>
        <v>8</v>
      </c>
      <c r="P262" s="69">
        <f t="shared" si="19"/>
        <v>0</v>
      </c>
    </row>
    <row r="263" spans="1:16" s="69" customFormat="1" ht="12.75" customHeight="1" thickBot="1" x14ac:dyDescent="0.3">
      <c r="A263" s="149"/>
      <c r="B263" s="17" t="s">
        <v>39</v>
      </c>
      <c r="C263" s="17">
        <f>SUM(C243:C262)</f>
        <v>7</v>
      </c>
      <c r="D263" s="17">
        <f>SUM(D243:D262)</f>
        <v>5</v>
      </c>
      <c r="E263" s="17">
        <f>SUM(E243:E262)</f>
        <v>8</v>
      </c>
      <c r="F263" s="17">
        <f>SUM(F243:F262)</f>
        <v>144</v>
      </c>
      <c r="G263" s="17">
        <f>SUM(G243:G262)</f>
        <v>153</v>
      </c>
      <c r="H263" s="17">
        <f>SUM(F263-G263)</f>
        <v>-9</v>
      </c>
      <c r="I263" s="26">
        <f>SUM(I243:I262)</f>
        <v>26</v>
      </c>
      <c r="J263" s="18">
        <f>I263</f>
        <v>26</v>
      </c>
      <c r="K263" s="152"/>
      <c r="M263" s="69">
        <f>SUM(F263:G263)</f>
        <v>297</v>
      </c>
      <c r="N263" s="69">
        <f>SUM(I263)</f>
        <v>26</v>
      </c>
    </row>
    <row r="264" spans="1:16" s="69" customFormat="1" ht="12.75" customHeight="1" thickBot="1" x14ac:dyDescent="0.3">
      <c r="A264" s="197"/>
      <c r="B264" s="197"/>
      <c r="C264" s="197"/>
      <c r="D264" s="197"/>
      <c r="E264" s="197"/>
      <c r="F264" s="197"/>
      <c r="G264" s="197"/>
      <c r="H264" s="197"/>
      <c r="I264" s="197"/>
    </row>
    <row r="265" spans="1:16" ht="12.75" customHeight="1" x14ac:dyDescent="0.25">
      <c r="A265" s="160" t="s">
        <v>112</v>
      </c>
      <c r="B265" s="7" t="s">
        <v>113</v>
      </c>
      <c r="C265" s="7"/>
      <c r="D265" s="7"/>
      <c r="E265" s="7"/>
      <c r="F265" s="7"/>
      <c r="G265" s="7"/>
      <c r="H265" s="7"/>
      <c r="I265" s="8"/>
      <c r="K265" s="150">
        <f>RANK(J266,J:J,0)</f>
        <v>15</v>
      </c>
    </row>
    <row r="266" spans="1:16" ht="12.75" customHeight="1" thickBot="1" x14ac:dyDescent="0.3">
      <c r="A266" s="161"/>
      <c r="B266" s="17" t="s">
        <v>39</v>
      </c>
      <c r="C266" s="17">
        <f>SUM(C265:C265)</f>
        <v>0</v>
      </c>
      <c r="D266" s="17">
        <f>SUM(D265:D265)</f>
        <v>0</v>
      </c>
      <c r="E266" s="17">
        <f>SUM(E265:E265)</f>
        <v>0</v>
      </c>
      <c r="F266" s="17">
        <f>SUM(F265:F265)</f>
        <v>0</v>
      </c>
      <c r="G266" s="17">
        <f>SUM(G265:G265)</f>
        <v>0</v>
      </c>
      <c r="H266" s="17">
        <f>SUM(F266-G266)</f>
        <v>0</v>
      </c>
      <c r="I266" s="26">
        <f>SUM(I265:I265)</f>
        <v>0</v>
      </c>
      <c r="J266" s="116">
        <f>I266</f>
        <v>0</v>
      </c>
      <c r="K266" s="152"/>
      <c r="M266">
        <f>SUM(F266:G266)</f>
        <v>0</v>
      </c>
      <c r="N266">
        <f>SUM(I266)</f>
        <v>0</v>
      </c>
      <c r="O266">
        <f t="shared" ref="O266" si="21">SUM(F266:G266)</f>
        <v>0</v>
      </c>
      <c r="P266">
        <f t="shared" ref="P266" si="22">SUM(F266-G266)</f>
        <v>0</v>
      </c>
    </row>
    <row r="267" spans="1:16" s="69" customFormat="1" ht="12.75" customHeight="1" thickBo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</row>
    <row r="268" spans="1:16" s="69" customFormat="1" ht="12.75" customHeight="1" x14ac:dyDescent="0.25">
      <c r="A268" s="160" t="s">
        <v>16</v>
      </c>
      <c r="B268" s="7" t="s">
        <v>13</v>
      </c>
      <c r="C268" s="7">
        <v>0</v>
      </c>
      <c r="D268" s="7">
        <v>1</v>
      </c>
      <c r="E268" s="7">
        <v>0</v>
      </c>
      <c r="F268" s="7">
        <v>6</v>
      </c>
      <c r="G268" s="7">
        <v>6</v>
      </c>
      <c r="H268" s="7"/>
      <c r="I268" s="8">
        <v>1</v>
      </c>
      <c r="K268" s="150">
        <f>RANK(J287,J:J,0)</f>
        <v>7</v>
      </c>
      <c r="O268" s="69">
        <f t="shared" si="20"/>
        <v>12</v>
      </c>
      <c r="P268" s="69">
        <f t="shared" si="19"/>
        <v>0</v>
      </c>
    </row>
    <row r="269" spans="1:16" s="69" customFormat="1" ht="12.75" customHeight="1" x14ac:dyDescent="0.25">
      <c r="A269" s="161"/>
      <c r="B269" s="9" t="s">
        <v>15</v>
      </c>
      <c r="C269" s="9">
        <v>1</v>
      </c>
      <c r="D269" s="9">
        <v>0</v>
      </c>
      <c r="E269" s="9">
        <v>0</v>
      </c>
      <c r="F269" s="9">
        <v>9</v>
      </c>
      <c r="G269" s="9">
        <v>8</v>
      </c>
      <c r="H269" s="9"/>
      <c r="I269" s="10">
        <v>3</v>
      </c>
      <c r="K269" s="151"/>
      <c r="O269" s="69">
        <f t="shared" si="20"/>
        <v>17</v>
      </c>
      <c r="P269" s="69">
        <f t="shared" si="19"/>
        <v>1</v>
      </c>
    </row>
    <row r="270" spans="1:16" s="69" customFormat="1" ht="12.75" customHeight="1" x14ac:dyDescent="0.25">
      <c r="A270" s="161"/>
      <c r="B270" s="11" t="s">
        <v>17</v>
      </c>
      <c r="C270" s="11">
        <v>1</v>
      </c>
      <c r="D270" s="11">
        <v>0</v>
      </c>
      <c r="E270" s="11">
        <v>0</v>
      </c>
      <c r="F270" s="11">
        <v>7</v>
      </c>
      <c r="G270" s="11">
        <v>6</v>
      </c>
      <c r="H270" s="11"/>
      <c r="I270" s="12">
        <v>3</v>
      </c>
      <c r="K270" s="151"/>
      <c r="O270" s="69">
        <f t="shared" si="20"/>
        <v>13</v>
      </c>
      <c r="P270" s="69">
        <f t="shared" si="19"/>
        <v>1</v>
      </c>
    </row>
    <row r="271" spans="1:16" s="69" customFormat="1" ht="12.75" customHeight="1" x14ac:dyDescent="0.25">
      <c r="A271" s="161"/>
      <c r="B271" s="11" t="s">
        <v>19</v>
      </c>
      <c r="C271" s="11">
        <v>0</v>
      </c>
      <c r="D271" s="11">
        <v>1</v>
      </c>
      <c r="E271" s="11">
        <v>0</v>
      </c>
      <c r="F271" s="11">
        <v>7</v>
      </c>
      <c r="G271" s="11">
        <v>7</v>
      </c>
      <c r="H271" s="11"/>
      <c r="I271" s="12">
        <v>1</v>
      </c>
      <c r="K271" s="151"/>
      <c r="O271" s="69">
        <f t="shared" si="20"/>
        <v>14</v>
      </c>
      <c r="P271" s="69">
        <f t="shared" si="19"/>
        <v>0</v>
      </c>
    </row>
    <row r="272" spans="1:16" s="69" customFormat="1" ht="12.75" customHeight="1" x14ac:dyDescent="0.25">
      <c r="A272" s="161"/>
      <c r="B272" s="11" t="s">
        <v>21</v>
      </c>
      <c r="C272" s="11">
        <v>0</v>
      </c>
      <c r="D272" s="11">
        <v>0</v>
      </c>
      <c r="E272" s="11">
        <v>1</v>
      </c>
      <c r="F272" s="11">
        <v>5</v>
      </c>
      <c r="G272" s="11">
        <v>7</v>
      </c>
      <c r="H272" s="11"/>
      <c r="I272" s="12">
        <v>0</v>
      </c>
      <c r="K272" s="151"/>
      <c r="O272" s="69">
        <f t="shared" si="20"/>
        <v>12</v>
      </c>
      <c r="P272" s="69">
        <f t="shared" si="19"/>
        <v>-2</v>
      </c>
    </row>
    <row r="273" spans="1:16" s="69" customFormat="1" ht="12.75" customHeight="1" x14ac:dyDescent="0.25">
      <c r="A273" s="161"/>
      <c r="B273" s="11" t="s">
        <v>23</v>
      </c>
      <c r="C273" s="11">
        <v>0</v>
      </c>
      <c r="D273" s="11">
        <v>0</v>
      </c>
      <c r="E273" s="11">
        <v>1</v>
      </c>
      <c r="F273" s="11">
        <v>5</v>
      </c>
      <c r="G273" s="11">
        <v>9</v>
      </c>
      <c r="H273" s="11"/>
      <c r="I273" s="12">
        <v>0</v>
      </c>
      <c r="K273" s="151"/>
      <c r="O273" s="69">
        <f t="shared" si="20"/>
        <v>14</v>
      </c>
      <c r="P273" s="69">
        <f t="shared" si="19"/>
        <v>-4</v>
      </c>
    </row>
    <row r="274" spans="1:16" s="69" customFormat="1" ht="12.75" customHeight="1" x14ac:dyDescent="0.25">
      <c r="A274" s="161"/>
      <c r="B274" s="11" t="s">
        <v>24</v>
      </c>
      <c r="C274" s="11">
        <v>0</v>
      </c>
      <c r="D274" s="11">
        <v>1</v>
      </c>
      <c r="E274" s="11">
        <v>0</v>
      </c>
      <c r="F274" s="11">
        <v>8</v>
      </c>
      <c r="G274" s="11">
        <v>8</v>
      </c>
      <c r="H274" s="11"/>
      <c r="I274" s="12">
        <v>1</v>
      </c>
      <c r="K274" s="151"/>
      <c r="O274" s="69">
        <f t="shared" si="20"/>
        <v>16</v>
      </c>
      <c r="P274" s="69">
        <f t="shared" si="19"/>
        <v>0</v>
      </c>
    </row>
    <row r="275" spans="1:16" s="69" customFormat="1" ht="12.75" customHeight="1" x14ac:dyDescent="0.25">
      <c r="A275" s="161"/>
      <c r="B275" s="11" t="s">
        <v>26</v>
      </c>
      <c r="C275" s="11">
        <v>0</v>
      </c>
      <c r="D275" s="11">
        <v>0</v>
      </c>
      <c r="E275" s="11">
        <v>1</v>
      </c>
      <c r="F275" s="11">
        <v>6</v>
      </c>
      <c r="G275" s="11">
        <v>8</v>
      </c>
      <c r="H275" s="11"/>
      <c r="I275" s="12">
        <v>0</v>
      </c>
      <c r="K275" s="151"/>
      <c r="O275" s="69">
        <f t="shared" si="20"/>
        <v>14</v>
      </c>
      <c r="P275" s="69">
        <f t="shared" si="19"/>
        <v>-2</v>
      </c>
    </row>
    <row r="276" spans="1:16" s="69" customFormat="1" ht="12.75" customHeight="1" x14ac:dyDescent="0.25">
      <c r="A276" s="161"/>
      <c r="B276" s="11" t="s">
        <v>28</v>
      </c>
      <c r="C276" s="11">
        <v>1</v>
      </c>
      <c r="D276" s="11">
        <v>0</v>
      </c>
      <c r="E276" s="11">
        <v>0</v>
      </c>
      <c r="F276" s="11">
        <v>8</v>
      </c>
      <c r="G276" s="11">
        <v>7</v>
      </c>
      <c r="H276" s="11"/>
      <c r="I276" s="12">
        <v>3</v>
      </c>
      <c r="K276" s="151"/>
      <c r="O276" s="69">
        <f t="shared" si="20"/>
        <v>15</v>
      </c>
      <c r="P276" s="69">
        <f t="shared" si="19"/>
        <v>1</v>
      </c>
    </row>
    <row r="277" spans="1:16" s="69" customFormat="1" ht="12.75" customHeight="1" x14ac:dyDescent="0.25">
      <c r="A277" s="161"/>
      <c r="B277" s="11" t="s">
        <v>30</v>
      </c>
      <c r="C277" s="11">
        <v>1</v>
      </c>
      <c r="D277" s="11">
        <v>0</v>
      </c>
      <c r="E277" s="11">
        <v>0</v>
      </c>
      <c r="F277" s="11">
        <v>8</v>
      </c>
      <c r="G277" s="11">
        <v>7</v>
      </c>
      <c r="H277" s="11"/>
      <c r="I277" s="12">
        <v>3</v>
      </c>
      <c r="K277" s="151"/>
      <c r="O277" s="69">
        <f t="shared" si="20"/>
        <v>15</v>
      </c>
      <c r="P277" s="69">
        <f t="shared" si="19"/>
        <v>1</v>
      </c>
    </row>
    <row r="278" spans="1:16" s="69" customFormat="1" ht="12.75" customHeight="1" x14ac:dyDescent="0.25">
      <c r="A278" s="161"/>
      <c r="B278" s="11" t="s">
        <v>32</v>
      </c>
      <c r="C278" s="11">
        <v>0</v>
      </c>
      <c r="D278" s="11">
        <v>0</v>
      </c>
      <c r="E278" s="11">
        <v>1</v>
      </c>
      <c r="F278" s="11">
        <v>7</v>
      </c>
      <c r="G278" s="11">
        <v>12</v>
      </c>
      <c r="H278" s="11"/>
      <c r="I278" s="12">
        <v>0</v>
      </c>
      <c r="K278" s="151"/>
      <c r="O278" s="69">
        <f t="shared" si="20"/>
        <v>19</v>
      </c>
      <c r="P278" s="69">
        <f t="shared" si="19"/>
        <v>-5</v>
      </c>
    </row>
    <row r="279" spans="1:16" s="69" customFormat="1" ht="12.75" customHeight="1" x14ac:dyDescent="0.25">
      <c r="A279" s="161"/>
      <c r="B279" s="11" t="s">
        <v>34</v>
      </c>
      <c r="C279" s="11">
        <v>1</v>
      </c>
      <c r="D279" s="11">
        <v>0</v>
      </c>
      <c r="E279" s="11">
        <v>0</v>
      </c>
      <c r="F279" s="11">
        <v>12</v>
      </c>
      <c r="G279" s="11">
        <v>8</v>
      </c>
      <c r="H279" s="11"/>
      <c r="I279" s="12">
        <v>3</v>
      </c>
      <c r="K279" s="151"/>
      <c r="O279" s="69">
        <f t="shared" si="20"/>
        <v>20</v>
      </c>
      <c r="P279" s="69">
        <f t="shared" si="19"/>
        <v>4</v>
      </c>
    </row>
    <row r="280" spans="1:16" s="69" customFormat="1" ht="12.75" customHeight="1" x14ac:dyDescent="0.25">
      <c r="A280" s="161"/>
      <c r="B280" s="11" t="s">
        <v>36</v>
      </c>
      <c r="C280" s="11">
        <v>1</v>
      </c>
      <c r="D280" s="11">
        <v>0</v>
      </c>
      <c r="E280" s="11">
        <v>0</v>
      </c>
      <c r="F280" s="11">
        <v>8</v>
      </c>
      <c r="G280" s="11">
        <v>5</v>
      </c>
      <c r="H280" s="11"/>
      <c r="I280" s="12">
        <v>3</v>
      </c>
      <c r="K280" s="151"/>
      <c r="O280" s="69">
        <f t="shared" si="20"/>
        <v>13</v>
      </c>
      <c r="P280" s="69">
        <f t="shared" si="19"/>
        <v>3</v>
      </c>
    </row>
    <row r="281" spans="1:16" s="69" customFormat="1" ht="12.75" customHeight="1" x14ac:dyDescent="0.25">
      <c r="A281" s="161"/>
      <c r="B281" s="11" t="s">
        <v>38</v>
      </c>
      <c r="C281" s="11">
        <v>1</v>
      </c>
      <c r="D281" s="11">
        <v>0</v>
      </c>
      <c r="E281" s="11">
        <v>0</v>
      </c>
      <c r="F281" s="11">
        <v>9</v>
      </c>
      <c r="G281" s="11">
        <v>7</v>
      </c>
      <c r="H281" s="11"/>
      <c r="I281" s="12">
        <v>3</v>
      </c>
      <c r="K281" s="151"/>
      <c r="O281" s="69">
        <f t="shared" si="20"/>
        <v>16</v>
      </c>
      <c r="P281" s="69">
        <f t="shared" si="19"/>
        <v>2</v>
      </c>
    </row>
    <row r="282" spans="1:16" s="69" customFormat="1" ht="12.75" customHeight="1" x14ac:dyDescent="0.25">
      <c r="A282" s="161"/>
      <c r="B282" s="11" t="s">
        <v>40</v>
      </c>
      <c r="C282" s="11">
        <v>0</v>
      </c>
      <c r="D282" s="11">
        <v>1</v>
      </c>
      <c r="E282" s="11">
        <v>0</v>
      </c>
      <c r="F282" s="11">
        <v>9</v>
      </c>
      <c r="G282" s="11">
        <v>9</v>
      </c>
      <c r="H282" s="11"/>
      <c r="I282" s="12">
        <v>1</v>
      </c>
      <c r="K282" s="151"/>
      <c r="O282" s="69">
        <f t="shared" si="20"/>
        <v>18</v>
      </c>
      <c r="P282" s="69">
        <f t="shared" si="19"/>
        <v>0</v>
      </c>
    </row>
    <row r="283" spans="1:16" s="69" customFormat="1" ht="12.75" customHeight="1" x14ac:dyDescent="0.25">
      <c r="A283" s="161"/>
      <c r="B283" s="11" t="s">
        <v>71</v>
      </c>
      <c r="C283" s="11">
        <v>0</v>
      </c>
      <c r="D283" s="11">
        <v>1</v>
      </c>
      <c r="E283" s="11">
        <v>0</v>
      </c>
      <c r="F283" s="11">
        <v>6</v>
      </c>
      <c r="G283" s="11">
        <v>6</v>
      </c>
      <c r="H283" s="11"/>
      <c r="I283" s="12">
        <v>1</v>
      </c>
      <c r="K283" s="151"/>
      <c r="O283" s="69">
        <f t="shared" si="20"/>
        <v>12</v>
      </c>
      <c r="P283" s="69">
        <f t="shared" si="19"/>
        <v>0</v>
      </c>
    </row>
    <row r="284" spans="1:16" s="69" customFormat="1" ht="12.75" customHeight="1" x14ac:dyDescent="0.25">
      <c r="A284" s="161"/>
      <c r="B284" s="11" t="s">
        <v>74</v>
      </c>
      <c r="C284" s="11">
        <v>0</v>
      </c>
      <c r="D284" s="11">
        <v>0</v>
      </c>
      <c r="E284" s="11">
        <v>1</v>
      </c>
      <c r="F284" s="11">
        <v>6</v>
      </c>
      <c r="G284" s="11">
        <v>12</v>
      </c>
      <c r="H284" s="11"/>
      <c r="I284" s="12">
        <v>0</v>
      </c>
      <c r="K284" s="151"/>
      <c r="O284" s="69">
        <f t="shared" si="20"/>
        <v>18</v>
      </c>
      <c r="P284" s="69">
        <f t="shared" si="19"/>
        <v>-6</v>
      </c>
    </row>
    <row r="285" spans="1:16" s="69" customFormat="1" ht="12.75" customHeight="1" x14ac:dyDescent="0.25">
      <c r="A285" s="161"/>
      <c r="B285" s="11" t="s">
        <v>75</v>
      </c>
      <c r="C285" s="136">
        <v>1</v>
      </c>
      <c r="D285" s="136">
        <v>0</v>
      </c>
      <c r="E285" s="136">
        <v>0</v>
      </c>
      <c r="F285" s="136">
        <v>2</v>
      </c>
      <c r="G285" s="136">
        <v>0</v>
      </c>
      <c r="H285" s="136"/>
      <c r="I285" s="137">
        <v>3</v>
      </c>
      <c r="K285" s="151"/>
      <c r="L285" s="91" t="s">
        <v>76</v>
      </c>
      <c r="O285" s="69">
        <f t="shared" si="20"/>
        <v>2</v>
      </c>
      <c r="P285" s="69">
        <f t="shared" si="19"/>
        <v>2</v>
      </c>
    </row>
    <row r="286" spans="1:16" s="69" customFormat="1" ht="12.75" customHeight="1" x14ac:dyDescent="0.25">
      <c r="A286" s="161"/>
      <c r="B286" s="11" t="s">
        <v>77</v>
      </c>
      <c r="C286" s="11">
        <v>0</v>
      </c>
      <c r="D286" s="11">
        <v>1</v>
      </c>
      <c r="E286" s="11">
        <v>0</v>
      </c>
      <c r="F286" s="11">
        <v>7</v>
      </c>
      <c r="G286" s="11">
        <v>7</v>
      </c>
      <c r="H286" s="11"/>
      <c r="I286" s="12">
        <v>1</v>
      </c>
      <c r="K286" s="151"/>
      <c r="L286" s="90"/>
      <c r="O286" s="69">
        <f t="shared" si="20"/>
        <v>14</v>
      </c>
      <c r="P286" s="69">
        <f t="shared" si="19"/>
        <v>0</v>
      </c>
    </row>
    <row r="287" spans="1:16" s="69" customFormat="1" ht="12.75" customHeight="1" thickBot="1" x14ac:dyDescent="0.3">
      <c r="A287" s="162"/>
      <c r="B287" s="17" t="s">
        <v>39</v>
      </c>
      <c r="C287" s="17">
        <f>SUM(C268:C286)</f>
        <v>8</v>
      </c>
      <c r="D287" s="17">
        <f>SUM(D268:D286)</f>
        <v>6</v>
      </c>
      <c r="E287" s="17">
        <f>SUM(E268:E286)</f>
        <v>5</v>
      </c>
      <c r="F287" s="17">
        <f>SUM(F268:F286)</f>
        <v>135</v>
      </c>
      <c r="G287" s="17">
        <f>SUM(G268:G286)</f>
        <v>139</v>
      </c>
      <c r="H287" s="17">
        <f>SUM(F287-G287)</f>
        <v>-4</v>
      </c>
      <c r="I287" s="26">
        <f>SUM(I268:I286)</f>
        <v>30</v>
      </c>
      <c r="J287" s="18">
        <f>I287</f>
        <v>30</v>
      </c>
      <c r="K287" s="152"/>
      <c r="M287" s="69">
        <f>SUM(F287:G287)</f>
        <v>274</v>
      </c>
      <c r="N287" s="69">
        <f>SUM(I287)</f>
        <v>30</v>
      </c>
    </row>
    <row r="288" spans="1:16" s="69" customFormat="1" ht="12.75" customHeight="1" thickBot="1" x14ac:dyDescent="0.3">
      <c r="A288" s="198"/>
      <c r="B288" s="198"/>
      <c r="C288" s="198"/>
      <c r="D288" s="198"/>
      <c r="E288" s="198"/>
      <c r="F288" s="198"/>
      <c r="G288" s="198"/>
      <c r="H288" s="198"/>
      <c r="I288" s="198"/>
    </row>
    <row r="289" spans="1:18" s="69" customFormat="1" ht="12.75" customHeight="1" thickBot="1" x14ac:dyDescent="0.3">
      <c r="A289" s="92" t="b">
        <f>AND(C290,D290,E290,F290,G290,H290,I290)</f>
        <v>1</v>
      </c>
      <c r="B289" s="6" t="s">
        <v>39</v>
      </c>
      <c r="C289" s="93">
        <f>SUM(C25+C32+C53+C75+C96+C118+C140+C161+C183+C197+C219+C241+C263+C287)</f>
        <v>121</v>
      </c>
      <c r="D289" s="93">
        <f>SUM(D25+D32+D53+D75+D96+D118+D140+D161+D183+D197+D219+D241+D263+D287)</f>
        <v>42</v>
      </c>
      <c r="E289" s="93">
        <f>SUM(E25+E32+E53+E75+E96+E118+E140+E161+E183+E197+E219+E241+E263+E287)</f>
        <v>90</v>
      </c>
      <c r="F289" s="93">
        <f>SUM(F25+F32+F53+F75+F96+F118+F140+F161+F183+F197+F219+F241+F263+F287)</f>
        <v>1811</v>
      </c>
      <c r="G289" s="93">
        <f>SUM(G25+G32+G53+G75+G96+G118+G140+G161+G183+G197+G219+G241+G263+G287)</f>
        <v>1791</v>
      </c>
      <c r="H289" s="93">
        <f>SUM(F289-G289)</f>
        <v>20</v>
      </c>
      <c r="I289" s="94">
        <f>SUM(I25+I32+I53+I75+I96+I118+I140+I161+I183+I197+I219+I241+I263+I287)</f>
        <v>405</v>
      </c>
    </row>
    <row r="290" spans="1:18" s="69" customFormat="1" ht="12.75" hidden="1" customHeight="1" x14ac:dyDescent="0.25">
      <c r="C290" s="90" t="b">
        <f>EXACT(C289,[1]Ewige!$D$283)</f>
        <v>1</v>
      </c>
      <c r="D290" s="90" t="b">
        <f>EXACT(D289,[1]Ewige!$E$283)</f>
        <v>1</v>
      </c>
      <c r="E290" s="90" t="b">
        <f>EXACT(E289,[1]Ewige!$F$283)</f>
        <v>1</v>
      </c>
      <c r="F290" s="90" t="b">
        <f>EXACT(F289,[1]Ewige!$G$283)</f>
        <v>1</v>
      </c>
      <c r="G290" s="90" t="b">
        <f>EXACT(G289,[1]Ewige!$H$283)</f>
        <v>1</v>
      </c>
      <c r="H290" s="90" t="b">
        <f>EXACT(H289,[1]Ewige!$I$283)</f>
        <v>1</v>
      </c>
      <c r="I290" s="90" t="b">
        <f>EXACT(I289,[1]Ewige!$J$283)</f>
        <v>1</v>
      </c>
    </row>
    <row r="291" spans="1:18" s="69" customFormat="1" ht="12.75" customHeight="1" thickBot="1" x14ac:dyDescent="0.3"/>
    <row r="292" spans="1:18" s="69" customFormat="1" ht="12.75" customHeight="1" x14ac:dyDescent="0.25">
      <c r="A292" s="199" t="s">
        <v>41</v>
      </c>
      <c r="B292" s="200"/>
      <c r="C292" s="200"/>
      <c r="D292" s="95">
        <f>MAX(N3:N287)</f>
        <v>41</v>
      </c>
      <c r="E292" s="96" t="s">
        <v>10</v>
      </c>
      <c r="F292" s="97" t="s">
        <v>80</v>
      </c>
    </row>
    <row r="293" spans="1:18" s="69" customFormat="1" ht="12.75" customHeight="1" x14ac:dyDescent="0.25">
      <c r="A293" s="190" t="s">
        <v>42</v>
      </c>
      <c r="B293" s="191"/>
      <c r="C293" s="191"/>
      <c r="D293" s="98">
        <f>MAX(M3:M287)</f>
        <v>321</v>
      </c>
      <c r="E293" s="99" t="s">
        <v>43</v>
      </c>
      <c r="F293" s="100"/>
    </row>
    <row r="294" spans="1:18" s="69" customFormat="1" ht="12.75" customHeight="1" x14ac:dyDescent="0.25">
      <c r="A294" s="190" t="s">
        <v>44</v>
      </c>
      <c r="B294" s="191"/>
      <c r="C294" s="191"/>
      <c r="D294" s="98">
        <f>MIN(M5:M183,M199:M287)</f>
        <v>0</v>
      </c>
      <c r="E294" s="99" t="s">
        <v>43</v>
      </c>
      <c r="F294" s="100"/>
    </row>
    <row r="295" spans="1:18" s="69" customFormat="1" ht="12.75" customHeight="1" x14ac:dyDescent="0.25">
      <c r="A295" s="192" t="s">
        <v>45</v>
      </c>
      <c r="B295" s="193"/>
      <c r="C295" s="194"/>
      <c r="D295" s="98">
        <f>MAX(P4:P287)</f>
        <v>8</v>
      </c>
      <c r="E295" s="99" t="s">
        <v>43</v>
      </c>
      <c r="F295" s="100"/>
    </row>
    <row r="296" spans="1:18" s="69" customFormat="1" ht="12.75" customHeight="1" x14ac:dyDescent="0.25">
      <c r="A296" s="190" t="s">
        <v>46</v>
      </c>
      <c r="B296" s="191"/>
      <c r="C296" s="191"/>
      <c r="D296" s="98">
        <f>MAX(O3:O287)</f>
        <v>23</v>
      </c>
      <c r="E296" s="99" t="s">
        <v>43</v>
      </c>
      <c r="F296" s="100"/>
    </row>
    <row r="297" spans="1:18" s="69" customFormat="1" ht="12.75" customHeight="1" x14ac:dyDescent="0.25">
      <c r="A297" s="195" t="s">
        <v>47</v>
      </c>
      <c r="B297" s="196"/>
      <c r="C297" s="196"/>
      <c r="D297" s="101">
        <f>MIN(O3:O287)</f>
        <v>0</v>
      </c>
      <c r="E297" s="102" t="s">
        <v>43</v>
      </c>
      <c r="F297" s="103"/>
    </row>
    <row r="298" spans="1:18" s="69" customFormat="1" ht="12.75" customHeight="1" x14ac:dyDescent="0.25">
      <c r="A298" s="195" t="s">
        <v>48</v>
      </c>
      <c r="B298" s="196"/>
      <c r="C298" s="196"/>
      <c r="D298" s="104">
        <f>SUM(F289/(C289+D289+E289))</f>
        <v>7.1581027667984189</v>
      </c>
      <c r="E298" s="102" t="s">
        <v>43</v>
      </c>
      <c r="F298" s="103"/>
    </row>
    <row r="299" spans="1:18" s="69" customFormat="1" ht="12.75" customHeight="1" x14ac:dyDescent="0.25">
      <c r="A299" s="190" t="s">
        <v>49</v>
      </c>
      <c r="B299" s="191"/>
      <c r="C299" s="191"/>
      <c r="D299" s="98">
        <f>LOOKUP(2,1/(LEN(SUBSTITUTE(A304&amp;Q304,REPT(L304&amp;Q304,ROW($1:$1173)),)) &lt; LEN(A304&amp;Q304)),ROW($1:$1173))</f>
        <v>6</v>
      </c>
      <c r="E299" s="99" t="s">
        <v>50</v>
      </c>
      <c r="F299" s="105"/>
    </row>
    <row r="300" spans="1:18" s="69" customFormat="1" ht="12.75" customHeight="1" x14ac:dyDescent="0.25">
      <c r="A300" s="195" t="s">
        <v>51</v>
      </c>
      <c r="B300" s="196"/>
      <c r="C300" s="196"/>
      <c r="D300" s="101">
        <f>LOOKUP(2,1/(LEN(SUBSTITUTE(A304&amp;Q304,REPT(L305&amp;Q304,ROW($1:$1173)),)) &lt; LEN(A304&amp;Q304)),ROW($1:$1173))</f>
        <v>5</v>
      </c>
      <c r="E300" s="102" t="s">
        <v>50</v>
      </c>
      <c r="F300" s="106"/>
    </row>
    <row r="301" spans="1:18" s="69" customFormat="1" ht="12.75" customHeight="1" x14ac:dyDescent="0.25">
      <c r="A301" s="190" t="s">
        <v>52</v>
      </c>
      <c r="B301" s="191"/>
      <c r="C301" s="191"/>
      <c r="D301" s="101">
        <f>LOOKUP(2,1/(LEN(SUBSTITUTE(A307&amp;Q307,REPT(L307&amp;Q307,ROW($1:$1173)),)) &lt; LEN(A307&amp;Q307)),ROW($1:$1173))</f>
        <v>10</v>
      </c>
      <c r="E301" s="99" t="s">
        <v>50</v>
      </c>
      <c r="F301" s="107"/>
    </row>
    <row r="302" spans="1:18" s="69" customFormat="1" ht="12.75" customHeight="1" thickBot="1" x14ac:dyDescent="0.3">
      <c r="A302" s="203" t="s">
        <v>53</v>
      </c>
      <c r="B302" s="204"/>
      <c r="C302" s="204"/>
      <c r="D302" s="66">
        <f>LOOKUP(2,1/(LEN(SUBSTITUTE(A310&amp;Q310,REPT(L310&amp;Q310,ROW($1:$1173)),)) &lt; LEN(A310&amp;Q310)),ROW($1:$1173))</f>
        <v>5</v>
      </c>
      <c r="E302" s="67" t="s">
        <v>50</v>
      </c>
      <c r="F302" s="68"/>
    </row>
    <row r="303" spans="1:18" ht="13.5" customHeight="1" x14ac:dyDescent="0.25"/>
    <row r="304" spans="1:18" ht="39.950000000000003" hidden="1" customHeight="1" x14ac:dyDescent="0.25">
      <c r="A304" s="166" t="s">
        <v>130</v>
      </c>
      <c r="B304" s="167"/>
      <c r="C304" s="167"/>
      <c r="D304" s="167"/>
      <c r="E304" s="167"/>
      <c r="F304" s="167"/>
      <c r="G304" s="167"/>
      <c r="H304" s="167"/>
      <c r="I304" s="167"/>
      <c r="J304" s="167"/>
      <c r="K304" s="168"/>
      <c r="L304" s="50" t="s">
        <v>54</v>
      </c>
      <c r="M304" s="50"/>
      <c r="N304" s="50"/>
      <c r="O304" s="50"/>
      <c r="P304" s="50"/>
      <c r="Q304" s="51" t="s">
        <v>55</v>
      </c>
      <c r="R304" s="64" t="s">
        <v>98</v>
      </c>
    </row>
    <row r="305" spans="1:17" ht="39.950000000000003" hidden="1" customHeight="1" thickBot="1" x14ac:dyDescent="0.3">
      <c r="A305" s="169"/>
      <c r="B305" s="170"/>
      <c r="C305" s="170"/>
      <c r="D305" s="170"/>
      <c r="E305" s="170"/>
      <c r="F305" s="170"/>
      <c r="G305" s="170"/>
      <c r="H305" s="170"/>
      <c r="I305" s="170"/>
      <c r="J305" s="170"/>
      <c r="K305" s="171"/>
      <c r="L305" s="53" t="s">
        <v>56</v>
      </c>
      <c r="M305" s="53"/>
      <c r="N305" s="53"/>
      <c r="O305" s="53"/>
      <c r="P305" s="53"/>
      <c r="Q305" s="54" t="s">
        <v>55</v>
      </c>
    </row>
    <row r="306" spans="1:17" ht="39.950000000000003" hidden="1" customHeight="1" thickBot="1" x14ac:dyDescent="0.3"/>
    <row r="307" spans="1:17" ht="39.950000000000003" hidden="1" customHeight="1" x14ac:dyDescent="0.25">
      <c r="A307" s="166" t="s">
        <v>131</v>
      </c>
      <c r="B307" s="167"/>
      <c r="C307" s="167"/>
      <c r="D307" s="167"/>
      <c r="E307" s="167"/>
      <c r="F307" s="167"/>
      <c r="G307" s="167"/>
      <c r="H307" s="167"/>
      <c r="I307" s="167"/>
      <c r="J307" s="167"/>
      <c r="K307" s="168"/>
      <c r="L307" s="50" t="s">
        <v>57</v>
      </c>
      <c r="M307" s="50"/>
      <c r="N307" s="50"/>
      <c r="O307" s="50"/>
      <c r="P307" s="50"/>
      <c r="Q307" s="51" t="s">
        <v>55</v>
      </c>
    </row>
    <row r="308" spans="1:17" ht="39.950000000000003" hidden="1" customHeight="1" thickBot="1" x14ac:dyDescent="0.3">
      <c r="A308" s="169"/>
      <c r="B308" s="170"/>
      <c r="C308" s="170"/>
      <c r="D308" s="170"/>
      <c r="E308" s="170"/>
      <c r="F308" s="170"/>
      <c r="G308" s="170"/>
      <c r="H308" s="170"/>
      <c r="I308" s="170"/>
      <c r="J308" s="170"/>
      <c r="K308" s="171"/>
      <c r="L308" s="53"/>
      <c r="M308" s="53"/>
      <c r="N308" s="53"/>
      <c r="O308" s="53"/>
      <c r="P308" s="53"/>
      <c r="Q308" s="54"/>
    </row>
    <row r="309" spans="1:17" ht="39.950000000000003" hidden="1" customHeight="1" thickBot="1" x14ac:dyDescent="0.3"/>
    <row r="310" spans="1:17" ht="39.950000000000003" hidden="1" customHeight="1" x14ac:dyDescent="0.25">
      <c r="A310" s="166" t="s">
        <v>132</v>
      </c>
      <c r="B310" s="167"/>
      <c r="C310" s="167"/>
      <c r="D310" s="167"/>
      <c r="E310" s="167"/>
      <c r="F310" s="167"/>
      <c r="G310" s="167"/>
      <c r="H310" s="167"/>
      <c r="I310" s="167"/>
      <c r="J310" s="167"/>
      <c r="K310" s="168"/>
      <c r="L310" s="50" t="s">
        <v>58</v>
      </c>
      <c r="M310" s="50"/>
      <c r="N310" s="50"/>
      <c r="O310" s="50"/>
      <c r="P310" s="50"/>
      <c r="Q310" s="51" t="s">
        <v>55</v>
      </c>
    </row>
    <row r="311" spans="1:17" ht="39.950000000000003" hidden="1" customHeight="1" thickBot="1" x14ac:dyDescent="0.3">
      <c r="A311" s="169"/>
      <c r="B311" s="170"/>
      <c r="C311" s="170"/>
      <c r="D311" s="170"/>
      <c r="E311" s="170"/>
      <c r="F311" s="170"/>
      <c r="G311" s="170"/>
      <c r="H311" s="170"/>
      <c r="I311" s="170"/>
      <c r="J311" s="170"/>
      <c r="K311" s="171"/>
      <c r="L311" s="53"/>
      <c r="M311" s="53"/>
      <c r="N311" s="53"/>
      <c r="O311" s="53"/>
      <c r="P311" s="53"/>
      <c r="Q311" s="54"/>
    </row>
  </sheetData>
  <mergeCells count="59">
    <mergeCell ref="A77:A96"/>
    <mergeCell ref="K77:K96"/>
    <mergeCell ref="A1:K1"/>
    <mergeCell ref="R1:Z1"/>
    <mergeCell ref="A4:I4"/>
    <mergeCell ref="A5:A25"/>
    <mergeCell ref="K5:K25"/>
    <mergeCell ref="A33:I33"/>
    <mergeCell ref="A34:A53"/>
    <mergeCell ref="K34:K53"/>
    <mergeCell ref="A54:I54"/>
    <mergeCell ref="A55:A75"/>
    <mergeCell ref="K55:K75"/>
    <mergeCell ref="A27:A32"/>
    <mergeCell ref="K27:K32"/>
    <mergeCell ref="A97:I97"/>
    <mergeCell ref="A98:A118"/>
    <mergeCell ref="K98:K118"/>
    <mergeCell ref="A119:I119"/>
    <mergeCell ref="A120:A140"/>
    <mergeCell ref="K120:K140"/>
    <mergeCell ref="A141:I141"/>
    <mergeCell ref="A142:A161"/>
    <mergeCell ref="K142:K161"/>
    <mergeCell ref="A162:I162"/>
    <mergeCell ref="A163:A183"/>
    <mergeCell ref="K163:K183"/>
    <mergeCell ref="A184:I184"/>
    <mergeCell ref="A185:A197"/>
    <mergeCell ref="K185:K197"/>
    <mergeCell ref="A198:I198"/>
    <mergeCell ref="A199:A219"/>
    <mergeCell ref="K199:K219"/>
    <mergeCell ref="A293:C293"/>
    <mergeCell ref="A220:I220"/>
    <mergeCell ref="A221:A241"/>
    <mergeCell ref="K221:K241"/>
    <mergeCell ref="A242:I242"/>
    <mergeCell ref="A243:A263"/>
    <mergeCell ref="K243:K263"/>
    <mergeCell ref="A264:I264"/>
    <mergeCell ref="A268:A287"/>
    <mergeCell ref="K268:K287"/>
    <mergeCell ref="A288:I288"/>
    <mergeCell ref="A292:C292"/>
    <mergeCell ref="A265:A266"/>
    <mergeCell ref="K265:K266"/>
    <mergeCell ref="A310:K311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4:K305"/>
    <mergeCell ref="A307:K308"/>
  </mergeCells>
  <printOptions horizontalCentered="1"/>
  <pageMargins left="0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A1F8-3AFA-487B-9B55-4DB28E89A3B8}">
  <sheetPr>
    <tabColor rgb="FF00B0F0"/>
  </sheetPr>
  <dimension ref="A1:AB111"/>
  <sheetViews>
    <sheetView workbookViewId="0">
      <selection activeCell="I49" sqref="I49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8.42578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8" ht="12.75" customHeight="1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R1" s="153" t="s">
        <v>1</v>
      </c>
      <c r="S1" s="153"/>
      <c r="T1" s="153"/>
      <c r="U1" s="153"/>
      <c r="V1" s="153"/>
      <c r="W1" s="153"/>
      <c r="X1" s="153"/>
      <c r="Y1" s="153"/>
      <c r="Z1" s="153"/>
    </row>
    <row r="2" spans="1:28" ht="12.7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28" ht="12.75" customHeight="1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K3" s="5" t="s">
        <v>11</v>
      </c>
      <c r="R3" s="6" t="s">
        <v>11</v>
      </c>
      <c r="S3" s="3" t="s">
        <v>2</v>
      </c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4" t="s">
        <v>10</v>
      </c>
    </row>
    <row r="4" spans="1:28" ht="12.75" customHeight="1" thickBot="1" x14ac:dyDescent="0.3">
      <c r="A4" s="185"/>
      <c r="B4" s="185"/>
      <c r="C4" s="185"/>
      <c r="D4" s="185"/>
      <c r="E4" s="185"/>
      <c r="F4" s="185"/>
      <c r="G4" s="185"/>
      <c r="H4" s="185"/>
      <c r="I4" s="185"/>
      <c r="R4" s="71">
        <v>1</v>
      </c>
      <c r="S4" s="75" t="s">
        <v>14</v>
      </c>
      <c r="T4" s="75">
        <f>C30</f>
        <v>0</v>
      </c>
      <c r="U4" s="75">
        <f t="shared" ref="U4:Z4" si="0">D30</f>
        <v>0</v>
      </c>
      <c r="V4" s="75">
        <f t="shared" si="0"/>
        <v>0</v>
      </c>
      <c r="W4" s="75">
        <f t="shared" si="0"/>
        <v>0</v>
      </c>
      <c r="X4" s="75">
        <f t="shared" si="0"/>
        <v>0</v>
      </c>
      <c r="Y4" s="75">
        <f t="shared" si="0"/>
        <v>0</v>
      </c>
      <c r="Z4" s="73">
        <f t="shared" si="0"/>
        <v>0</v>
      </c>
      <c r="AA4" s="89"/>
      <c r="AB4" s="89"/>
    </row>
    <row r="5" spans="1:28" ht="12.75" customHeight="1" x14ac:dyDescent="0.25">
      <c r="A5" s="147" t="s">
        <v>60</v>
      </c>
      <c r="B5" s="11" t="s">
        <v>113</v>
      </c>
      <c r="C5" s="11"/>
      <c r="D5" s="11"/>
      <c r="E5" s="11"/>
      <c r="F5" s="11"/>
      <c r="G5" s="11"/>
      <c r="H5" s="11"/>
      <c r="I5" s="11"/>
      <c r="K5" s="150">
        <f>RANK(J6,J:J,0)</f>
        <v>1</v>
      </c>
      <c r="O5">
        <f t="shared" ref="O5" si="1">SUM(F5:G5)</f>
        <v>0</v>
      </c>
      <c r="P5">
        <f t="shared" ref="P5:P6" si="2">SUM(F5-G5)</f>
        <v>0</v>
      </c>
      <c r="R5" s="74">
        <v>2</v>
      </c>
      <c r="S5" s="75" t="s">
        <v>29</v>
      </c>
      <c r="T5" s="75">
        <f>C21</f>
        <v>0</v>
      </c>
      <c r="U5" s="75">
        <f t="shared" ref="U5:Z5" si="3">D21</f>
        <v>0</v>
      </c>
      <c r="V5" s="75">
        <f t="shared" si="3"/>
        <v>0</v>
      </c>
      <c r="W5" s="75">
        <f t="shared" si="3"/>
        <v>0</v>
      </c>
      <c r="X5" s="75">
        <f t="shared" si="3"/>
        <v>0</v>
      </c>
      <c r="Y5" s="75">
        <f t="shared" si="3"/>
        <v>0</v>
      </c>
      <c r="Z5" s="76">
        <f t="shared" si="3"/>
        <v>0</v>
      </c>
      <c r="AA5" s="89"/>
      <c r="AB5" s="89"/>
    </row>
    <row r="6" spans="1:28" ht="12.75" customHeight="1" thickBot="1" x14ac:dyDescent="0.3">
      <c r="A6" s="149"/>
      <c r="B6" s="17" t="s">
        <v>39</v>
      </c>
      <c r="C6" s="17">
        <f>SUM(C5:C5)</f>
        <v>0</v>
      </c>
      <c r="D6" s="17">
        <f>SUM(D5:D5)</f>
        <v>0</v>
      </c>
      <c r="E6" s="17">
        <f>SUM(E5:E5)</f>
        <v>0</v>
      </c>
      <c r="F6" s="17">
        <f>SUM(F5:F5)</f>
        <v>0</v>
      </c>
      <c r="G6" s="17">
        <f>SUM(G5:G5)</f>
        <v>0</v>
      </c>
      <c r="H6" s="17">
        <f>SUM(F6-G6)</f>
        <v>0</v>
      </c>
      <c r="I6" s="26">
        <f>SUM(I5:I5)</f>
        <v>0</v>
      </c>
      <c r="J6" s="116">
        <f>I6</f>
        <v>0</v>
      </c>
      <c r="K6" s="152"/>
      <c r="M6">
        <f>SUM(F6:G6)</f>
        <v>0</v>
      </c>
      <c r="N6">
        <f>SUM(I6)</f>
        <v>0</v>
      </c>
      <c r="R6" s="74">
        <v>3</v>
      </c>
      <c r="S6" s="113" t="s">
        <v>27</v>
      </c>
      <c r="T6" s="113">
        <f>C18</f>
        <v>0</v>
      </c>
      <c r="U6" s="113">
        <f t="shared" ref="U6:Z6" si="4">D18</f>
        <v>0</v>
      </c>
      <c r="V6" s="113">
        <f t="shared" si="4"/>
        <v>0</v>
      </c>
      <c r="W6" s="113">
        <f t="shared" si="4"/>
        <v>0</v>
      </c>
      <c r="X6" s="113">
        <f t="shared" si="4"/>
        <v>0</v>
      </c>
      <c r="Y6" s="113">
        <f t="shared" si="4"/>
        <v>0</v>
      </c>
      <c r="Z6" s="114">
        <f t="shared" si="4"/>
        <v>0</v>
      </c>
      <c r="AA6" s="89"/>
      <c r="AB6" s="89"/>
    </row>
    <row r="7" spans="1:28" ht="12.75" customHeight="1" thickBot="1" x14ac:dyDescent="0.3">
      <c r="A7" s="117"/>
      <c r="B7" s="117"/>
      <c r="C7" s="117"/>
      <c r="D7" s="117"/>
      <c r="E7" s="117"/>
      <c r="F7" s="117"/>
      <c r="G7" s="117"/>
      <c r="H7" s="117"/>
      <c r="I7" s="117"/>
      <c r="R7" s="74">
        <v>4</v>
      </c>
      <c r="S7" s="75" t="s">
        <v>18</v>
      </c>
      <c r="T7" s="75">
        <f>C15</f>
        <v>0</v>
      </c>
      <c r="U7" s="75">
        <f t="shared" ref="U7:Z7" si="5">D15</f>
        <v>0</v>
      </c>
      <c r="V7" s="75">
        <f t="shared" si="5"/>
        <v>0</v>
      </c>
      <c r="W7" s="75">
        <f t="shared" si="5"/>
        <v>0</v>
      </c>
      <c r="X7" s="75">
        <f t="shared" si="5"/>
        <v>0</v>
      </c>
      <c r="Y7" s="75">
        <f t="shared" si="5"/>
        <v>0</v>
      </c>
      <c r="Z7" s="76">
        <f t="shared" si="5"/>
        <v>0</v>
      </c>
      <c r="AA7" s="89"/>
      <c r="AB7" s="89"/>
    </row>
    <row r="8" spans="1:28" ht="12.75" customHeight="1" x14ac:dyDescent="0.25">
      <c r="A8" s="215" t="s">
        <v>72</v>
      </c>
      <c r="B8" s="7" t="s">
        <v>113</v>
      </c>
      <c r="C8" s="7"/>
      <c r="D8" s="7"/>
      <c r="E8" s="7"/>
      <c r="F8" s="7"/>
      <c r="G8" s="7"/>
      <c r="H8" s="7"/>
      <c r="I8" s="8"/>
      <c r="K8" s="150">
        <f>RANK(J9,J:J,0)</f>
        <v>1</v>
      </c>
      <c r="O8">
        <f>SUM(F9:G9)</f>
        <v>0</v>
      </c>
      <c r="P8">
        <f>SUM(F9-G9)</f>
        <v>0</v>
      </c>
      <c r="R8" s="74">
        <v>5</v>
      </c>
      <c r="S8" s="75" t="s">
        <v>33</v>
      </c>
      <c r="T8" s="75">
        <f>C36</f>
        <v>0</v>
      </c>
      <c r="U8" s="75">
        <f>D36</f>
        <v>0</v>
      </c>
      <c r="V8" s="75">
        <f>E36</f>
        <v>0</v>
      </c>
      <c r="W8" s="75">
        <f>F36</f>
        <v>0</v>
      </c>
      <c r="X8" s="75">
        <f>G36</f>
        <v>0</v>
      </c>
      <c r="Y8" s="75">
        <f>H36</f>
        <v>0</v>
      </c>
      <c r="Z8" s="76">
        <f>I36</f>
        <v>0</v>
      </c>
    </row>
    <row r="9" spans="1:28" ht="12.75" customHeight="1" thickBot="1" x14ac:dyDescent="0.3">
      <c r="A9" s="217"/>
      <c r="B9" s="17" t="s">
        <v>39</v>
      </c>
      <c r="C9" s="17">
        <f>SUM(C8:C8)</f>
        <v>0</v>
      </c>
      <c r="D9" s="17">
        <f>SUM(D8:D8)</f>
        <v>0</v>
      </c>
      <c r="E9" s="17">
        <f>SUM(E8:E8)</f>
        <v>0</v>
      </c>
      <c r="F9" s="17">
        <f>SUM(F8:F8)</f>
        <v>0</v>
      </c>
      <c r="G9" s="17">
        <f>SUM(G8:G8)</f>
        <v>0</v>
      </c>
      <c r="H9" s="17">
        <f>SUM(F9-G9)</f>
        <v>0</v>
      </c>
      <c r="I9" s="26">
        <f>SUM(I8:I8)</f>
        <v>0</v>
      </c>
      <c r="J9" s="116">
        <f>I9</f>
        <v>0</v>
      </c>
      <c r="K9" s="152"/>
      <c r="M9">
        <f>SUM(F9:G9)</f>
        <v>0</v>
      </c>
      <c r="N9">
        <f>SUM(I9)</f>
        <v>0</v>
      </c>
      <c r="R9" s="74">
        <v>6</v>
      </c>
      <c r="S9" s="75" t="s">
        <v>31</v>
      </c>
      <c r="T9" s="75">
        <f>C24</f>
        <v>0</v>
      </c>
      <c r="U9" s="75">
        <f>D24</f>
        <v>0</v>
      </c>
      <c r="V9" s="75">
        <f>E24</f>
        <v>0</v>
      </c>
      <c r="W9" s="75">
        <f>F24</f>
        <v>0</v>
      </c>
      <c r="X9" s="75">
        <f>G24</f>
        <v>0</v>
      </c>
      <c r="Y9" s="75">
        <f>H24</f>
        <v>0</v>
      </c>
      <c r="Z9" s="76">
        <f>I24</f>
        <v>0</v>
      </c>
    </row>
    <row r="10" spans="1:28" ht="12.75" customHeight="1" thickBot="1" x14ac:dyDescent="0.3">
      <c r="A10" s="154"/>
      <c r="B10" s="154"/>
      <c r="C10" s="154"/>
      <c r="D10" s="154"/>
      <c r="E10" s="154"/>
      <c r="F10" s="154"/>
      <c r="G10" s="154"/>
      <c r="H10" s="154"/>
      <c r="I10" s="154"/>
      <c r="R10" s="74">
        <v>7</v>
      </c>
      <c r="S10" s="75" t="s">
        <v>25</v>
      </c>
      <c r="T10" s="75">
        <f>C33</f>
        <v>0</v>
      </c>
      <c r="U10" s="75">
        <f>D33</f>
        <v>0</v>
      </c>
      <c r="V10" s="75">
        <f>E33</f>
        <v>0</v>
      </c>
      <c r="W10" s="75">
        <f>F33</f>
        <v>0</v>
      </c>
      <c r="X10" s="75">
        <f>G33</f>
        <v>0</v>
      </c>
      <c r="Y10" s="75">
        <f>H33</f>
        <v>0</v>
      </c>
      <c r="Z10" s="76">
        <f>I33</f>
        <v>0</v>
      </c>
    </row>
    <row r="11" spans="1:28" ht="12.75" customHeight="1" x14ac:dyDescent="0.25">
      <c r="A11" s="147" t="s">
        <v>22</v>
      </c>
      <c r="B11" s="11" t="s">
        <v>113</v>
      </c>
      <c r="C11" s="21"/>
      <c r="D11" s="21"/>
      <c r="E11" s="21"/>
      <c r="F11" s="21"/>
      <c r="G11" s="21"/>
      <c r="H11" s="21"/>
      <c r="I11" s="134"/>
      <c r="K11" s="150">
        <f>RANK(J12,J:J,0)</f>
        <v>1</v>
      </c>
      <c r="O11">
        <f t="shared" ref="O11" si="6">SUM(F11:G11)</f>
        <v>0</v>
      </c>
      <c r="P11">
        <f t="shared" ref="P11:P26" si="7">SUM(F11-G11)</f>
        <v>0</v>
      </c>
      <c r="R11" s="74">
        <v>8</v>
      </c>
      <c r="S11" s="75" t="s">
        <v>35</v>
      </c>
      <c r="T11" s="75">
        <f>C39</f>
        <v>0</v>
      </c>
      <c r="U11" s="75">
        <f>D39</f>
        <v>0</v>
      </c>
      <c r="V11" s="75">
        <f>E39</f>
        <v>0</v>
      </c>
      <c r="W11" s="75">
        <f>F39</f>
        <v>0</v>
      </c>
      <c r="X11" s="75">
        <f>G39</f>
        <v>0</v>
      </c>
      <c r="Y11" s="75">
        <f>H39</f>
        <v>0</v>
      </c>
      <c r="Z11" s="76">
        <f>I39</f>
        <v>0</v>
      </c>
    </row>
    <row r="12" spans="1:28" ht="12.75" customHeight="1" thickBot="1" x14ac:dyDescent="0.3">
      <c r="A12" s="149"/>
      <c r="B12" s="17" t="s">
        <v>39</v>
      </c>
      <c r="C12" s="17">
        <f>SUM(C11:C11)</f>
        <v>0</v>
      </c>
      <c r="D12" s="17">
        <f>SUM(D11:D11)</f>
        <v>0</v>
      </c>
      <c r="E12" s="17">
        <f>SUM(E11:E11)</f>
        <v>0</v>
      </c>
      <c r="F12" s="17">
        <f>SUM(F11:F11)</f>
        <v>0</v>
      </c>
      <c r="G12" s="17">
        <f>SUM(G11:G11)</f>
        <v>0</v>
      </c>
      <c r="H12" s="17">
        <f>SUM(F12-G12)</f>
        <v>0</v>
      </c>
      <c r="I12" s="26">
        <f>SUM(I11:I11)</f>
        <v>0</v>
      </c>
      <c r="J12" s="116">
        <f>I12</f>
        <v>0</v>
      </c>
      <c r="K12" s="152"/>
      <c r="M12">
        <f>SUM(F12:G12)</f>
        <v>0</v>
      </c>
      <c r="N12">
        <f>SUM(I12)</f>
        <v>0</v>
      </c>
      <c r="R12" s="74">
        <v>9</v>
      </c>
      <c r="S12" s="113" t="s">
        <v>37</v>
      </c>
      <c r="T12" s="113">
        <f>C27</f>
        <v>0</v>
      </c>
      <c r="U12" s="113">
        <f>D27</f>
        <v>0</v>
      </c>
      <c r="V12" s="113">
        <f>E27</f>
        <v>0</v>
      </c>
      <c r="W12" s="113">
        <f>F27</f>
        <v>0</v>
      </c>
      <c r="X12" s="113">
        <f>G27</f>
        <v>0</v>
      </c>
      <c r="Y12" s="113">
        <f>H27</f>
        <v>0</v>
      </c>
      <c r="Z12" s="114">
        <f>I27</f>
        <v>0</v>
      </c>
    </row>
    <row r="13" spans="1:28" ht="12.75" customHeight="1" thickBot="1" x14ac:dyDescent="0.3">
      <c r="A13" s="154"/>
      <c r="B13" s="154"/>
      <c r="C13" s="154"/>
      <c r="D13" s="154"/>
      <c r="E13" s="154"/>
      <c r="F13" s="154"/>
      <c r="G13" s="154"/>
      <c r="H13" s="154"/>
      <c r="I13" s="154"/>
      <c r="R13" s="74">
        <v>10</v>
      </c>
      <c r="S13" s="75" t="s">
        <v>16</v>
      </c>
      <c r="T13" s="75">
        <f>C43</f>
        <v>0</v>
      </c>
      <c r="U13" s="75">
        <f>D43</f>
        <v>0</v>
      </c>
      <c r="V13" s="75">
        <f>E43</f>
        <v>0</v>
      </c>
      <c r="W13" s="75">
        <f>F43</f>
        <v>0</v>
      </c>
      <c r="X13" s="75">
        <f>G43</f>
        <v>0</v>
      </c>
      <c r="Y13" s="75">
        <f>H43</f>
        <v>0</v>
      </c>
      <c r="Z13" s="76">
        <f>I43</f>
        <v>0</v>
      </c>
    </row>
    <row r="14" spans="1:28" ht="12.75" customHeight="1" x14ac:dyDescent="0.25">
      <c r="A14" s="147" t="s">
        <v>18</v>
      </c>
      <c r="B14" s="7" t="s">
        <v>113</v>
      </c>
      <c r="C14" s="7"/>
      <c r="D14" s="7"/>
      <c r="E14" s="7"/>
      <c r="F14" s="7"/>
      <c r="G14" s="7"/>
      <c r="H14" s="7"/>
      <c r="I14" s="8"/>
      <c r="K14" s="150">
        <f>RANK(J15,J:J,0)</f>
        <v>1</v>
      </c>
      <c r="O14">
        <f t="shared" ref="O14" si="8">SUM(F14:G14)</f>
        <v>0</v>
      </c>
      <c r="P14">
        <f t="shared" si="7"/>
        <v>0</v>
      </c>
      <c r="R14" s="74">
        <v>11</v>
      </c>
      <c r="S14" s="75" t="s">
        <v>82</v>
      </c>
      <c r="T14" s="75">
        <f>C12</f>
        <v>0</v>
      </c>
      <c r="U14" s="75">
        <f>D12</f>
        <v>0</v>
      </c>
      <c r="V14" s="75">
        <f>E12</f>
        <v>0</v>
      </c>
      <c r="W14" s="75">
        <f>F12</f>
        <v>0</v>
      </c>
      <c r="X14" s="75">
        <f>G12</f>
        <v>0</v>
      </c>
      <c r="Y14" s="75">
        <f>H12</f>
        <v>0</v>
      </c>
      <c r="Z14" s="76">
        <f>I12</f>
        <v>0</v>
      </c>
    </row>
    <row r="15" spans="1:28" ht="12.75" customHeight="1" thickBot="1" x14ac:dyDescent="0.3">
      <c r="A15" s="149"/>
      <c r="B15" s="17" t="s">
        <v>39</v>
      </c>
      <c r="C15" s="17">
        <f>SUM(C14:C14)</f>
        <v>0</v>
      </c>
      <c r="D15" s="17">
        <f>SUM(D14:D14)</f>
        <v>0</v>
      </c>
      <c r="E15" s="17">
        <f>SUM(E14:E14)</f>
        <v>0</v>
      </c>
      <c r="F15" s="17">
        <f>SUM(F14:F14)</f>
        <v>0</v>
      </c>
      <c r="G15" s="17">
        <f>SUM(G14:G14)</f>
        <v>0</v>
      </c>
      <c r="H15" s="25">
        <f>SUM(F15-G15)</f>
        <v>0</v>
      </c>
      <c r="I15" s="26">
        <f>SUM(I14:I14)</f>
        <v>0</v>
      </c>
      <c r="J15" s="18">
        <f>I15</f>
        <v>0</v>
      </c>
      <c r="K15" s="152"/>
      <c r="M15">
        <f>SUM(F15:G15)</f>
        <v>0</v>
      </c>
      <c r="N15">
        <f>SUM(I15)</f>
        <v>0</v>
      </c>
      <c r="R15" s="74">
        <v>12</v>
      </c>
      <c r="S15" s="75" t="s">
        <v>60</v>
      </c>
      <c r="T15" s="75">
        <f>C6</f>
        <v>0</v>
      </c>
      <c r="U15" s="75">
        <f>D6</f>
        <v>0</v>
      </c>
      <c r="V15" s="75">
        <f>E6</f>
        <v>0</v>
      </c>
      <c r="W15" s="75">
        <f>F6</f>
        <v>0</v>
      </c>
      <c r="X15" s="75">
        <f>G6</f>
        <v>0</v>
      </c>
      <c r="Y15" s="75">
        <f>H6</f>
        <v>0</v>
      </c>
      <c r="Z15" s="76">
        <f>I6</f>
        <v>0</v>
      </c>
    </row>
    <row r="16" spans="1:28" ht="12.75" customHeight="1" thickBot="1" x14ac:dyDescent="0.3">
      <c r="A16" s="27"/>
      <c r="B16" s="27"/>
      <c r="C16" s="27"/>
      <c r="D16" s="27"/>
      <c r="E16" s="27"/>
      <c r="F16" s="27"/>
      <c r="G16" s="27"/>
      <c r="H16" s="27"/>
      <c r="I16" s="27"/>
      <c r="R16" s="80">
        <v>13</v>
      </c>
      <c r="S16" s="81" t="s">
        <v>134</v>
      </c>
      <c r="T16" s="81">
        <f>C9</f>
        <v>0</v>
      </c>
      <c r="U16" s="81">
        <f t="shared" ref="U16:Z16" si="9">D9</f>
        <v>0</v>
      </c>
      <c r="V16" s="81">
        <f t="shared" si="9"/>
        <v>0</v>
      </c>
      <c r="W16" s="81">
        <f t="shared" si="9"/>
        <v>0</v>
      </c>
      <c r="X16" s="81">
        <f t="shared" si="9"/>
        <v>0</v>
      </c>
      <c r="Y16" s="81">
        <f t="shared" si="9"/>
        <v>0</v>
      </c>
      <c r="Z16" s="81">
        <f t="shared" si="9"/>
        <v>0</v>
      </c>
      <c r="AA16" s="214">
        <f>SUM(Z4:Z16)</f>
        <v>0</v>
      </c>
      <c r="AB16" s="55" t="b">
        <f>EXACT(AA16,I45)</f>
        <v>1</v>
      </c>
    </row>
    <row r="17" spans="1:27" ht="12.75" customHeight="1" x14ac:dyDescent="0.25">
      <c r="A17" s="147" t="s">
        <v>27</v>
      </c>
      <c r="B17" s="7" t="s">
        <v>113</v>
      </c>
      <c r="C17" s="7"/>
      <c r="D17" s="7"/>
      <c r="E17" s="7"/>
      <c r="F17" s="7"/>
      <c r="G17" s="7"/>
      <c r="H17" s="7"/>
      <c r="I17" s="8"/>
      <c r="K17" s="150">
        <f>RANK(J18,J:J,0)</f>
        <v>1</v>
      </c>
      <c r="O17">
        <f t="shared" ref="O17" si="10">SUM(F17:G17)</f>
        <v>0</v>
      </c>
      <c r="P17">
        <f t="shared" si="7"/>
        <v>0</v>
      </c>
    </row>
    <row r="18" spans="1:27" ht="12.75" customHeight="1" thickBot="1" x14ac:dyDescent="0.3">
      <c r="A18" s="149"/>
      <c r="B18" s="17" t="s">
        <v>39</v>
      </c>
      <c r="C18" s="17">
        <f>SUM(C17:C17)</f>
        <v>0</v>
      </c>
      <c r="D18" s="17">
        <f>SUM(D17:D17)</f>
        <v>0</v>
      </c>
      <c r="E18" s="17">
        <f>SUM(E17:E17)</f>
        <v>0</v>
      </c>
      <c r="F18" s="17">
        <f>SUM(F17:F17)</f>
        <v>0</v>
      </c>
      <c r="G18" s="17">
        <f>SUM(G17:G17)</f>
        <v>0</v>
      </c>
      <c r="H18" s="17">
        <f>SUM(F18-G18)</f>
        <v>0</v>
      </c>
      <c r="I18" s="26">
        <f>SUM(I17:I17)</f>
        <v>0</v>
      </c>
      <c r="J18" s="116">
        <f>I18</f>
        <v>0</v>
      </c>
      <c r="K18" s="152"/>
      <c r="M18">
        <f>SUM(F18:G18)</f>
        <v>0</v>
      </c>
      <c r="N18">
        <f>SUM(I18)</f>
        <v>0</v>
      </c>
    </row>
    <row r="19" spans="1:27" ht="12.75" customHeight="1" thickBot="1" x14ac:dyDescent="0.3">
      <c r="A19" s="154"/>
      <c r="B19" s="154"/>
      <c r="C19" s="154"/>
      <c r="D19" s="154"/>
      <c r="E19" s="154"/>
      <c r="F19" s="154"/>
      <c r="G19" s="154"/>
      <c r="H19" s="154"/>
      <c r="I19" s="154"/>
      <c r="R19" s="214"/>
      <c r="S19" s="214"/>
      <c r="T19" s="214"/>
      <c r="U19" s="214"/>
      <c r="V19" s="214"/>
      <c r="W19" s="214"/>
      <c r="X19" s="214"/>
      <c r="Y19" s="214"/>
      <c r="Z19" s="214"/>
      <c r="AA19" s="218"/>
    </row>
    <row r="20" spans="1:27" ht="12.75" customHeight="1" x14ac:dyDescent="0.25">
      <c r="A20" s="147" t="s">
        <v>29</v>
      </c>
      <c r="B20" s="7" t="s">
        <v>113</v>
      </c>
      <c r="C20" s="7"/>
      <c r="D20" s="7"/>
      <c r="E20" s="7"/>
      <c r="F20" s="7"/>
      <c r="G20" s="7"/>
      <c r="H20" s="7"/>
      <c r="I20" s="8"/>
      <c r="K20" s="150">
        <f>RANK(J21,J:J,0)</f>
        <v>1</v>
      </c>
      <c r="O20">
        <f t="shared" ref="O20:O23" si="11">SUM(F20:G20)</f>
        <v>0</v>
      </c>
      <c r="P20">
        <f t="shared" si="7"/>
        <v>0</v>
      </c>
    </row>
    <row r="21" spans="1:27" ht="12.75" customHeight="1" thickBot="1" x14ac:dyDescent="0.3">
      <c r="A21" s="149"/>
      <c r="B21" s="17" t="s">
        <v>39</v>
      </c>
      <c r="C21" s="17">
        <f>SUM(C20:C20)</f>
        <v>0</v>
      </c>
      <c r="D21" s="17">
        <f>SUM(D20:D20)</f>
        <v>0</v>
      </c>
      <c r="E21" s="17">
        <f>SUM(E20:E20)</f>
        <v>0</v>
      </c>
      <c r="F21" s="17">
        <f>SUM(F20:F20)</f>
        <v>0</v>
      </c>
      <c r="G21" s="17">
        <f>SUM(G20:G20)</f>
        <v>0</v>
      </c>
      <c r="H21" s="17">
        <f>SUM(F21-G21)</f>
        <v>0</v>
      </c>
      <c r="I21" s="26">
        <f>SUM(I20:I20)</f>
        <v>0</v>
      </c>
      <c r="J21" s="18">
        <f>I21</f>
        <v>0</v>
      </c>
      <c r="K21" s="152"/>
      <c r="M21">
        <f>SUM(F21:G21)</f>
        <v>0</v>
      </c>
      <c r="N21">
        <f>SUM(I21)</f>
        <v>0</v>
      </c>
    </row>
    <row r="22" spans="1:27" ht="12.75" customHeight="1" thickBot="1" x14ac:dyDescent="0.3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27" ht="12.75" customHeight="1" x14ac:dyDescent="0.25">
      <c r="A23" s="147" t="s">
        <v>31</v>
      </c>
      <c r="B23" s="7" t="s">
        <v>113</v>
      </c>
      <c r="C23" s="7"/>
      <c r="D23" s="7"/>
      <c r="E23" s="7"/>
      <c r="F23" s="7"/>
      <c r="G23" s="7"/>
      <c r="H23" s="7"/>
      <c r="I23" s="8"/>
      <c r="K23" s="150">
        <f>RANK(J24,J:J,0)</f>
        <v>1</v>
      </c>
      <c r="O23">
        <f t="shared" si="11"/>
        <v>0</v>
      </c>
      <c r="P23">
        <f t="shared" si="7"/>
        <v>0</v>
      </c>
    </row>
    <row r="24" spans="1:27" ht="12.75" customHeight="1" thickBot="1" x14ac:dyDescent="0.3">
      <c r="A24" s="149"/>
      <c r="B24" s="17" t="s">
        <v>39</v>
      </c>
      <c r="C24" s="17">
        <f>SUM(C23:C23)</f>
        <v>0</v>
      </c>
      <c r="D24" s="17">
        <f>SUM(D23:D23)</f>
        <v>0</v>
      </c>
      <c r="E24" s="17">
        <f>SUM(E23:E23)</f>
        <v>0</v>
      </c>
      <c r="F24" s="17">
        <f>SUM(F23:F23)</f>
        <v>0</v>
      </c>
      <c r="G24" s="17">
        <f>SUM(G23:G23)</f>
        <v>0</v>
      </c>
      <c r="H24" s="17">
        <f>SUM(F24-G24)</f>
        <v>0</v>
      </c>
      <c r="I24" s="26">
        <f>SUM(I23:I23)</f>
        <v>0</v>
      </c>
      <c r="J24" s="18">
        <f>I24</f>
        <v>0</v>
      </c>
      <c r="K24" s="152"/>
      <c r="M24">
        <f>SUM(F24:G24)</f>
        <v>0</v>
      </c>
      <c r="N24">
        <f>SUM(I24)</f>
        <v>0</v>
      </c>
    </row>
    <row r="25" spans="1:27" ht="12.75" customHeight="1" thickBot="1" x14ac:dyDescent="0.3">
      <c r="A25" s="154"/>
      <c r="B25" s="154"/>
      <c r="C25" s="154"/>
      <c r="D25" s="154"/>
      <c r="E25" s="154"/>
      <c r="F25" s="154"/>
      <c r="G25" s="154"/>
      <c r="H25" s="154"/>
      <c r="I25" s="154"/>
    </row>
    <row r="26" spans="1:27" ht="12.75" customHeight="1" x14ac:dyDescent="0.25">
      <c r="A26" s="147" t="s">
        <v>37</v>
      </c>
      <c r="B26" s="7" t="s">
        <v>113</v>
      </c>
      <c r="C26" s="7"/>
      <c r="D26" s="7"/>
      <c r="E26" s="7"/>
      <c r="F26" s="7"/>
      <c r="G26" s="7"/>
      <c r="H26" s="7"/>
      <c r="I26" s="8"/>
      <c r="K26" s="150">
        <f>RANK(J27,J:J,0)</f>
        <v>1</v>
      </c>
      <c r="O26">
        <f t="shared" ref="O26" si="12">SUM(F26:G26)</f>
        <v>0</v>
      </c>
      <c r="P26">
        <f t="shared" si="7"/>
        <v>0</v>
      </c>
    </row>
    <row r="27" spans="1:27" ht="12.75" customHeight="1" thickBot="1" x14ac:dyDescent="0.3">
      <c r="A27" s="149"/>
      <c r="B27" s="17" t="s">
        <v>39</v>
      </c>
      <c r="C27" s="17">
        <f>SUM(C26:C26)</f>
        <v>0</v>
      </c>
      <c r="D27" s="17">
        <f>SUM(D26:D26)</f>
        <v>0</v>
      </c>
      <c r="E27" s="17">
        <f>SUM(E26:E26)</f>
        <v>0</v>
      </c>
      <c r="F27" s="17">
        <f>SUM(F26:F26)</f>
        <v>0</v>
      </c>
      <c r="G27" s="17">
        <f>SUM(G26:G26)</f>
        <v>0</v>
      </c>
      <c r="H27" s="17">
        <f>SUM(F27-G27)</f>
        <v>0</v>
      </c>
      <c r="I27" s="26">
        <f>SUM(I26:I26)</f>
        <v>0</v>
      </c>
      <c r="J27" s="18">
        <f>I27</f>
        <v>0</v>
      </c>
      <c r="K27" s="152"/>
      <c r="M27">
        <f>SUM(F27:G27)</f>
        <v>0</v>
      </c>
      <c r="N27">
        <f>SUM(I27)</f>
        <v>0</v>
      </c>
      <c r="R27" s="88"/>
    </row>
    <row r="28" spans="1:27" ht="12.75" customHeight="1" thickBot="1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R28" s="88"/>
    </row>
    <row r="29" spans="1:27" ht="12.75" customHeight="1" x14ac:dyDescent="0.25">
      <c r="A29" s="147" t="s">
        <v>14</v>
      </c>
      <c r="B29" s="7" t="s">
        <v>113</v>
      </c>
      <c r="C29" s="7"/>
      <c r="D29" s="7"/>
      <c r="E29" s="7"/>
      <c r="F29" s="7"/>
      <c r="G29" s="7"/>
      <c r="H29" s="7"/>
      <c r="I29" s="8"/>
      <c r="K29" s="150">
        <f>RANK(J30,J:J,0)</f>
        <v>1</v>
      </c>
      <c r="O29">
        <f t="shared" ref="O29" si="13">SUM(F29:G29)</f>
        <v>0</v>
      </c>
      <c r="P29">
        <f t="shared" ref="P29:P38" si="14">SUM(F29-G29)</f>
        <v>0</v>
      </c>
      <c r="R29" s="88"/>
    </row>
    <row r="30" spans="1:27" ht="12.75" customHeight="1" thickBot="1" x14ac:dyDescent="0.3">
      <c r="A30" s="149"/>
      <c r="B30" s="17" t="s">
        <v>39</v>
      </c>
      <c r="C30" s="17">
        <f>SUM(C29:C29)</f>
        <v>0</v>
      </c>
      <c r="D30" s="17">
        <f>SUM(D29:D29)</f>
        <v>0</v>
      </c>
      <c r="E30" s="17">
        <f>SUM(E29:E29)</f>
        <v>0</v>
      </c>
      <c r="F30" s="17">
        <f>SUM(F29:F29)</f>
        <v>0</v>
      </c>
      <c r="G30" s="17">
        <f>SUM(G29:G29)</f>
        <v>0</v>
      </c>
      <c r="H30" s="17">
        <f>SUM(F30-G30)</f>
        <v>0</v>
      </c>
      <c r="I30" s="26">
        <f>SUM(I29:I29)</f>
        <v>0</v>
      </c>
      <c r="J30" s="18">
        <f>I30</f>
        <v>0</v>
      </c>
      <c r="K30" s="152"/>
      <c r="M30">
        <f>SUM(F30:G30)</f>
        <v>0</v>
      </c>
      <c r="N30">
        <f>SUM(I30)</f>
        <v>0</v>
      </c>
      <c r="R30" s="88"/>
    </row>
    <row r="31" spans="1:27" ht="12.75" customHeight="1" thickBot="1" x14ac:dyDescent="0.3">
      <c r="A31" s="154"/>
      <c r="B31" s="154"/>
      <c r="C31" s="154"/>
      <c r="D31" s="154"/>
      <c r="E31" s="154"/>
      <c r="F31" s="154"/>
      <c r="G31" s="154"/>
      <c r="H31" s="154"/>
      <c r="I31" s="154"/>
    </row>
    <row r="32" spans="1:27" ht="12.75" customHeight="1" x14ac:dyDescent="0.25">
      <c r="A32" s="147" t="s">
        <v>25</v>
      </c>
      <c r="B32" s="7" t="s">
        <v>113</v>
      </c>
      <c r="C32" s="7"/>
      <c r="D32" s="7"/>
      <c r="E32" s="7"/>
      <c r="F32" s="7"/>
      <c r="G32" s="7"/>
      <c r="H32" s="7"/>
      <c r="I32" s="8"/>
      <c r="K32" s="150">
        <f>RANK(J33,J:J,0)</f>
        <v>1</v>
      </c>
      <c r="O32">
        <f t="shared" ref="O32" si="15">SUM(F32:G32)</f>
        <v>0</v>
      </c>
      <c r="P32">
        <f t="shared" si="14"/>
        <v>0</v>
      </c>
    </row>
    <row r="33" spans="1:16" ht="12.75" customHeight="1" thickBot="1" x14ac:dyDescent="0.3">
      <c r="A33" s="149"/>
      <c r="B33" s="17" t="s">
        <v>39</v>
      </c>
      <c r="C33" s="17">
        <f>SUM(C32:C32)</f>
        <v>0</v>
      </c>
      <c r="D33" s="17">
        <f>SUM(D32:D32)</f>
        <v>0</v>
      </c>
      <c r="E33" s="17">
        <f>SUM(E32:E32)</f>
        <v>0</v>
      </c>
      <c r="F33" s="17">
        <f>SUM(F32:F32)</f>
        <v>0</v>
      </c>
      <c r="G33" s="17">
        <f>SUM(G32:G32)</f>
        <v>0</v>
      </c>
      <c r="H33" s="17">
        <f>SUM(F33-G33)</f>
        <v>0</v>
      </c>
      <c r="I33" s="26">
        <f>SUM(I32:I32)</f>
        <v>0</v>
      </c>
      <c r="J33" s="116">
        <f>I33</f>
        <v>0</v>
      </c>
      <c r="K33" s="152"/>
      <c r="M33">
        <f>SUM(F33:G33)</f>
        <v>0</v>
      </c>
      <c r="N33">
        <f>SUM(I33)</f>
        <v>0</v>
      </c>
    </row>
    <row r="34" spans="1:16" ht="12.75" customHeight="1" thickBot="1" x14ac:dyDescent="0.3">
      <c r="A34" s="154"/>
      <c r="B34" s="154"/>
      <c r="C34" s="154"/>
      <c r="D34" s="154"/>
      <c r="E34" s="154"/>
      <c r="F34" s="154"/>
      <c r="G34" s="154"/>
      <c r="H34" s="154"/>
      <c r="I34" s="154"/>
    </row>
    <row r="35" spans="1:16" ht="12.75" customHeight="1" x14ac:dyDescent="0.25">
      <c r="A35" s="147" t="s">
        <v>33</v>
      </c>
      <c r="B35" s="7" t="s">
        <v>113</v>
      </c>
      <c r="C35" s="7"/>
      <c r="D35" s="7"/>
      <c r="E35" s="7"/>
      <c r="F35" s="7"/>
      <c r="G35" s="7"/>
      <c r="H35" s="7"/>
      <c r="I35" s="8"/>
      <c r="K35" s="150">
        <f>RANK(J36,J:J,0)</f>
        <v>1</v>
      </c>
      <c r="O35">
        <f t="shared" ref="O35" si="16">SUM(F35:G35)</f>
        <v>0</v>
      </c>
      <c r="P35">
        <f t="shared" si="14"/>
        <v>0</v>
      </c>
    </row>
    <row r="36" spans="1:16" ht="12.75" customHeight="1" thickBot="1" x14ac:dyDescent="0.3">
      <c r="A36" s="149"/>
      <c r="B36" s="17" t="s">
        <v>39</v>
      </c>
      <c r="C36" s="17">
        <f>SUM(C35:C35)</f>
        <v>0</v>
      </c>
      <c r="D36" s="17">
        <f>SUM(D35:D35)</f>
        <v>0</v>
      </c>
      <c r="E36" s="17">
        <f>SUM(E35:E35)</f>
        <v>0</v>
      </c>
      <c r="F36" s="17">
        <f>SUM(F35:F35)</f>
        <v>0</v>
      </c>
      <c r="G36" s="17">
        <f>SUM(G35:G35)</f>
        <v>0</v>
      </c>
      <c r="H36" s="17">
        <f>SUM(F36-G36)</f>
        <v>0</v>
      </c>
      <c r="I36" s="26">
        <f>SUM(I35:I35)</f>
        <v>0</v>
      </c>
      <c r="J36" s="116">
        <f>I36</f>
        <v>0</v>
      </c>
      <c r="K36" s="152"/>
      <c r="M36">
        <f>SUM(F36:G36)</f>
        <v>0</v>
      </c>
      <c r="N36">
        <f>SUM(I36)</f>
        <v>0</v>
      </c>
    </row>
    <row r="37" spans="1:16" ht="12.75" customHeight="1" thickBot="1" x14ac:dyDescent="0.3">
      <c r="A37" s="154"/>
      <c r="B37" s="154"/>
      <c r="C37" s="154"/>
      <c r="D37" s="154"/>
      <c r="E37" s="154"/>
      <c r="F37" s="154"/>
      <c r="G37" s="154"/>
      <c r="H37" s="154"/>
      <c r="I37" s="154"/>
    </row>
    <row r="38" spans="1:16" ht="12.75" customHeight="1" x14ac:dyDescent="0.25">
      <c r="A38" s="147" t="s">
        <v>35</v>
      </c>
      <c r="B38" s="7" t="s">
        <v>113</v>
      </c>
      <c r="C38" s="7"/>
      <c r="D38" s="7"/>
      <c r="E38" s="7"/>
      <c r="F38" s="7"/>
      <c r="G38" s="7"/>
      <c r="H38" s="7"/>
      <c r="I38" s="8"/>
      <c r="K38" s="150">
        <f>RANK(J39,J:J,0)</f>
        <v>1</v>
      </c>
      <c r="O38">
        <f t="shared" ref="O38" si="17">SUM(F38:G38)</f>
        <v>0</v>
      </c>
      <c r="P38">
        <f t="shared" si="14"/>
        <v>0</v>
      </c>
    </row>
    <row r="39" spans="1:16" ht="12.75" customHeight="1" thickBot="1" x14ac:dyDescent="0.3">
      <c r="A39" s="149"/>
      <c r="B39" s="17" t="s">
        <v>39</v>
      </c>
      <c r="C39" s="17">
        <f>SUM(C38:C38)</f>
        <v>0</v>
      </c>
      <c r="D39" s="17">
        <f>SUM(D38:D38)</f>
        <v>0</v>
      </c>
      <c r="E39" s="17">
        <f>SUM(E38:E38)</f>
        <v>0</v>
      </c>
      <c r="F39" s="17">
        <f>SUM(F38:F38)</f>
        <v>0</v>
      </c>
      <c r="G39" s="17">
        <f>SUM(G38:G38)</f>
        <v>0</v>
      </c>
      <c r="H39" s="17">
        <f>SUM(F39-G39)</f>
        <v>0</v>
      </c>
      <c r="I39" s="26">
        <f>SUM(I38:I38)</f>
        <v>0</v>
      </c>
      <c r="J39" s="18">
        <f>I39</f>
        <v>0</v>
      </c>
      <c r="K39" s="152"/>
      <c r="M39">
        <f>SUM(F39:G39)</f>
        <v>0</v>
      </c>
      <c r="N39">
        <f>SUM(I39)</f>
        <v>0</v>
      </c>
    </row>
    <row r="40" spans="1:16" ht="12.75" customHeight="1" thickBot="1" x14ac:dyDescent="0.3">
      <c r="A40" s="154"/>
      <c r="B40" s="154"/>
      <c r="C40" s="154"/>
      <c r="D40" s="154"/>
      <c r="E40" s="154"/>
      <c r="F40" s="154"/>
      <c r="G40" s="154"/>
      <c r="H40" s="154"/>
      <c r="I40" s="154"/>
    </row>
    <row r="41" spans="1:16" ht="12.75" customHeight="1" thickBot="1" x14ac:dyDescent="0.3">
      <c r="A41" s="119"/>
      <c r="B41" s="119"/>
      <c r="C41" s="119"/>
      <c r="D41" s="119"/>
      <c r="E41" s="119"/>
      <c r="F41" s="119"/>
      <c r="G41" s="119"/>
      <c r="H41" s="119"/>
      <c r="I41" s="119"/>
    </row>
    <row r="42" spans="1:16" ht="12.75" customHeight="1" x14ac:dyDescent="0.25">
      <c r="A42" s="215" t="s">
        <v>16</v>
      </c>
      <c r="B42" s="7" t="s">
        <v>113</v>
      </c>
      <c r="C42" s="7"/>
      <c r="D42" s="7"/>
      <c r="E42" s="7"/>
      <c r="F42" s="7"/>
      <c r="G42" s="7"/>
      <c r="H42" s="7"/>
      <c r="I42" s="8"/>
      <c r="K42" s="150">
        <f>RANK(J43,J:J,0)</f>
        <v>1</v>
      </c>
      <c r="O42">
        <f t="shared" ref="O42" si="18">SUM(F42:G42)</f>
        <v>0</v>
      </c>
      <c r="P42">
        <f>SUM(F42-G42)</f>
        <v>0</v>
      </c>
    </row>
    <row r="43" spans="1:16" ht="12.75" customHeight="1" thickBot="1" x14ac:dyDescent="0.3">
      <c r="A43" s="216"/>
      <c r="B43" s="17" t="s">
        <v>39</v>
      </c>
      <c r="C43" s="17">
        <f>SUM(C42:C42)</f>
        <v>0</v>
      </c>
      <c r="D43" s="17">
        <f>SUM(D42:D42)</f>
        <v>0</v>
      </c>
      <c r="E43" s="17">
        <f>SUM(E42:E42)</f>
        <v>0</v>
      </c>
      <c r="F43" s="17">
        <f>SUM(F42:F42)</f>
        <v>0</v>
      </c>
      <c r="G43" s="17">
        <f>SUM(G42:G42)</f>
        <v>0</v>
      </c>
      <c r="H43" s="17">
        <f>SUM(F43-G43)</f>
        <v>0</v>
      </c>
      <c r="I43" s="26">
        <f>SUM(I42:I42)</f>
        <v>0</v>
      </c>
      <c r="J43" s="18">
        <f>I43</f>
        <v>0</v>
      </c>
      <c r="K43" s="152"/>
      <c r="M43">
        <f>SUM(F43:G43)</f>
        <v>0</v>
      </c>
      <c r="N43">
        <f>SUM(I43)</f>
        <v>0</v>
      </c>
    </row>
    <row r="44" spans="1:16" ht="12.75" customHeight="1" thickBot="1" x14ac:dyDescent="0.3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16" ht="12.75" customHeight="1" thickBot="1" x14ac:dyDescent="0.3">
      <c r="A45" s="55" t="b">
        <f>AND(C46,D46,E46,F46,G46,H46,I46)</f>
        <v>1</v>
      </c>
      <c r="B45" s="6" t="s">
        <v>39</v>
      </c>
      <c r="C45" s="93">
        <f>SUM(C6+C12+C15+C18+C21+C24+C27+C30+C33+C36+C39+C43)</f>
        <v>0</v>
      </c>
      <c r="D45" s="93">
        <f>SUM(D6+D12+D15+D18+D21+D24+D27+D30+D33+D36+D39+D43)</f>
        <v>0</v>
      </c>
      <c r="E45" s="93">
        <f>SUM(E6+E12+E15+E18+E21+E24+E27+E30+E33+E36+E39+E43)</f>
        <v>0</v>
      </c>
      <c r="F45" s="93">
        <f>SUM(F6+F12+F15+F18+F21+F24+F27+F30+F33+F36+F39+F43)</f>
        <v>0</v>
      </c>
      <c r="G45" s="93">
        <f>SUM(G6+G12+G15+G18+G21+G24+G27+G30+G33+G36+G39+G43)</f>
        <v>0</v>
      </c>
      <c r="H45" s="93">
        <f>SUM(H6+H12+H15+H18+H21+H24+H27+H30+H33+H36+H39+H43)</f>
        <v>0</v>
      </c>
      <c r="I45" s="93">
        <f>SUM(I6+I12+I15+I18+I21+I24+I27+I30+I33+I36+I39+I43)</f>
        <v>0</v>
      </c>
    </row>
    <row r="46" spans="1:16" ht="12.75" hidden="1" customHeight="1" x14ac:dyDescent="0.25">
      <c r="C46" s="27" t="b">
        <f>EXACT(C45,[1]Ewige!$D$374)</f>
        <v>1</v>
      </c>
      <c r="D46" s="27" t="b">
        <f>EXACT(D45,[1]Ewige!$E$374)</f>
        <v>1</v>
      </c>
      <c r="E46" s="27" t="b">
        <f>EXACT(E45,[1]Ewige!$F$374)</f>
        <v>1</v>
      </c>
      <c r="F46" s="27" t="b">
        <f>EXACT(F45,[1]Ewige!$G$374)</f>
        <v>1</v>
      </c>
      <c r="G46" s="27" t="b">
        <f>EXACT(G45,[1]Ewige!$H$374)</f>
        <v>1</v>
      </c>
      <c r="H46" s="27" t="b">
        <f>EXACT(H45,[1]Ewige!$I$374)</f>
        <v>1</v>
      </c>
      <c r="I46" s="27" t="b">
        <f>EXACT(I45,[1]Ewige!$J$374)</f>
        <v>1</v>
      </c>
    </row>
    <row r="47" spans="1:16" ht="12.75" customHeight="1" thickBot="1" x14ac:dyDescent="0.3"/>
    <row r="48" spans="1:16" ht="12.75" customHeight="1" x14ac:dyDescent="0.25">
      <c r="A48" s="164" t="s">
        <v>41</v>
      </c>
      <c r="B48" s="165"/>
      <c r="C48" s="165"/>
      <c r="D48" s="34">
        <f>MAX(N6:N40)</f>
        <v>0</v>
      </c>
      <c r="E48" s="35" t="s">
        <v>10</v>
      </c>
      <c r="F48" s="36" t="s">
        <v>133</v>
      </c>
    </row>
    <row r="49" spans="1:17" ht="12.75" customHeight="1" x14ac:dyDescent="0.25">
      <c r="A49" s="158" t="s">
        <v>42</v>
      </c>
      <c r="B49" s="159"/>
      <c r="C49" s="159"/>
      <c r="D49" s="37">
        <f>MAX(M6:M43)</f>
        <v>0</v>
      </c>
      <c r="E49" s="38" t="s">
        <v>43</v>
      </c>
      <c r="F49" s="39"/>
    </row>
    <row r="50" spans="1:17" ht="12.75" customHeight="1" x14ac:dyDescent="0.25">
      <c r="A50" s="158" t="s">
        <v>44</v>
      </c>
      <c r="B50" s="159"/>
      <c r="C50" s="159"/>
      <c r="D50" s="37">
        <f>MIN(M6:M43)</f>
        <v>0</v>
      </c>
      <c r="E50" s="38" t="s">
        <v>43</v>
      </c>
      <c r="F50" s="39"/>
    </row>
    <row r="51" spans="1:17" ht="12.75" customHeight="1" x14ac:dyDescent="0.25">
      <c r="A51" s="172" t="s">
        <v>45</v>
      </c>
      <c r="B51" s="173"/>
      <c r="C51" s="174"/>
      <c r="D51" s="37">
        <f>MAX(P5:P42)</f>
        <v>0</v>
      </c>
      <c r="E51" s="38" t="s">
        <v>43</v>
      </c>
      <c r="F51" s="39"/>
    </row>
    <row r="52" spans="1:17" ht="12.75" customHeight="1" x14ac:dyDescent="0.25">
      <c r="A52" s="158" t="s">
        <v>46</v>
      </c>
      <c r="B52" s="159"/>
      <c r="C52" s="159"/>
      <c r="D52" s="37">
        <f>MAX(O5:O43)</f>
        <v>0</v>
      </c>
      <c r="E52" s="38" t="s">
        <v>43</v>
      </c>
      <c r="F52" s="39"/>
    </row>
    <row r="53" spans="1:17" ht="12.75" customHeight="1" x14ac:dyDescent="0.25">
      <c r="A53" s="175" t="s">
        <v>47</v>
      </c>
      <c r="B53" s="176"/>
      <c r="C53" s="176"/>
      <c r="D53" s="40">
        <f>MIN(O5:O43)</f>
        <v>0</v>
      </c>
      <c r="E53" s="41" t="s">
        <v>43</v>
      </c>
      <c r="F53" s="42"/>
    </row>
    <row r="54" spans="1:17" ht="12.75" customHeight="1" x14ac:dyDescent="0.25">
      <c r="A54" s="158" t="s">
        <v>48</v>
      </c>
      <c r="B54" s="159"/>
      <c r="C54" s="159"/>
      <c r="D54" s="43" t="e">
        <f>SUM(F45/(C45+D45+E45))</f>
        <v>#DIV/0!</v>
      </c>
      <c r="E54" s="38" t="s">
        <v>43</v>
      </c>
      <c r="F54" s="39"/>
    </row>
    <row r="55" spans="1:17" ht="12.75" customHeight="1" x14ac:dyDescent="0.25">
      <c r="A55" s="158" t="s">
        <v>49</v>
      </c>
      <c r="B55" s="159"/>
      <c r="C55" s="159"/>
      <c r="D55" s="37" t="e">
        <f>LOOKUP(2,1/(LEN(SUBSTITUTE(A60&amp;Q60,REPT(L60&amp;Q60,ROW($1:$926)),)) &lt; LEN(A60&amp;Q60)),ROW($1:$926))</f>
        <v>#N/A</v>
      </c>
      <c r="E55" s="38" t="s">
        <v>50</v>
      </c>
      <c r="F55" s="44"/>
    </row>
    <row r="56" spans="1:17" ht="12.75" customHeight="1" x14ac:dyDescent="0.25">
      <c r="A56" s="175" t="s">
        <v>51</v>
      </c>
      <c r="B56" s="176"/>
      <c r="C56" s="176"/>
      <c r="D56" s="40" t="e">
        <f>LOOKUP(2,1/(LEN(SUBSTITUTE(A60&amp;Q60,REPT(L61&amp;Q60,ROW($1:$926)),)) &lt; LEN(A60&amp;Q60)),ROW($1:$926))</f>
        <v>#N/A</v>
      </c>
      <c r="E56" s="41" t="s">
        <v>50</v>
      </c>
      <c r="F56" s="45"/>
    </row>
    <row r="57" spans="1:17" ht="12.75" customHeight="1" x14ac:dyDescent="0.25">
      <c r="A57" s="158" t="s">
        <v>52</v>
      </c>
      <c r="B57" s="159"/>
      <c r="C57" s="159"/>
      <c r="D57" s="37" t="e">
        <f>LOOKUP(2,1/(LEN(SUBSTITUTE(A63&amp;Q63,REPT(L63&amp;Q63,ROW($1:$928)),)) &lt; LEN(A63&amp;Q63)),ROW($1:$928))</f>
        <v>#N/A</v>
      </c>
      <c r="E57" s="38" t="s">
        <v>50</v>
      </c>
      <c r="F57" s="46"/>
    </row>
    <row r="58" spans="1:17" ht="12.75" customHeight="1" thickBot="1" x14ac:dyDescent="0.3">
      <c r="A58" s="177" t="s">
        <v>53</v>
      </c>
      <c r="B58" s="178"/>
      <c r="C58" s="178"/>
      <c r="D58" s="47" t="e">
        <f>LOOKUP(2,1/(LEN(SUBSTITUTE(A66&amp;Q66,REPT(L66&amp;Q66,ROW($1:$928)),)) &lt; LEN(A66&amp;Q66)),ROW($1:$928))</f>
        <v>#N/A</v>
      </c>
      <c r="E58" s="48" t="s">
        <v>50</v>
      </c>
      <c r="F58" s="49"/>
    </row>
    <row r="59" spans="1:17" ht="13.5" customHeight="1" x14ac:dyDescent="0.25"/>
    <row r="60" spans="1:17" ht="39.950000000000003" hidden="1" customHeight="1" x14ac:dyDescent="0.25">
      <c r="A60" s="179"/>
      <c r="B60" s="180"/>
      <c r="C60" s="180"/>
      <c r="D60" s="180"/>
      <c r="E60" s="180"/>
      <c r="F60" s="180"/>
      <c r="G60" s="180"/>
      <c r="H60" s="180"/>
      <c r="I60" s="180"/>
      <c r="J60" s="180"/>
      <c r="K60" s="181"/>
      <c r="L60" s="50" t="s">
        <v>54</v>
      </c>
      <c r="M60" s="50"/>
      <c r="N60" s="50"/>
      <c r="O60" s="50"/>
      <c r="P60" s="50"/>
      <c r="Q60" s="51" t="s">
        <v>55</v>
      </c>
    </row>
    <row r="61" spans="1:17" ht="39.950000000000003" hidden="1" customHeight="1" thickBot="1" x14ac:dyDescent="0.3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4"/>
      <c r="L61" s="53" t="s">
        <v>56</v>
      </c>
      <c r="M61" s="53"/>
      <c r="N61" s="53"/>
      <c r="O61" s="53"/>
      <c r="P61" s="53"/>
      <c r="Q61" s="54" t="s">
        <v>55</v>
      </c>
    </row>
    <row r="62" spans="1:17" ht="39.950000000000003" hidden="1" customHeight="1" thickBot="1" x14ac:dyDescent="0.3"/>
    <row r="63" spans="1:17" ht="39.950000000000003" hidden="1" customHeight="1" x14ac:dyDescent="0.25">
      <c r="A63" s="179"/>
      <c r="B63" s="180"/>
      <c r="C63" s="180"/>
      <c r="D63" s="180"/>
      <c r="E63" s="180"/>
      <c r="F63" s="180"/>
      <c r="G63" s="180"/>
      <c r="H63" s="180"/>
      <c r="I63" s="180"/>
      <c r="J63" s="180"/>
      <c r="K63" s="181"/>
      <c r="L63" s="50" t="s">
        <v>57</v>
      </c>
      <c r="M63" s="50"/>
      <c r="N63" s="50"/>
      <c r="O63" s="50"/>
      <c r="P63" s="50"/>
      <c r="Q63" s="51" t="s">
        <v>55</v>
      </c>
    </row>
    <row r="64" spans="1:17" ht="39.950000000000003" hidden="1" customHeight="1" thickBot="1" x14ac:dyDescent="0.3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4"/>
      <c r="L64" s="53"/>
      <c r="M64" s="53"/>
      <c r="N64" s="53"/>
      <c r="O64" s="53"/>
      <c r="P64" s="53"/>
      <c r="Q64" s="54"/>
    </row>
    <row r="65" spans="1:17" ht="39.950000000000003" hidden="1" customHeight="1" thickBot="1" x14ac:dyDescent="0.3"/>
    <row r="66" spans="1:17" ht="39.950000000000003" hidden="1" customHeight="1" x14ac:dyDescent="0.25">
      <c r="A66" s="179"/>
      <c r="B66" s="180"/>
      <c r="C66" s="180"/>
      <c r="D66" s="180"/>
      <c r="E66" s="180"/>
      <c r="F66" s="180"/>
      <c r="G66" s="180"/>
      <c r="H66" s="180"/>
      <c r="I66" s="180"/>
      <c r="J66" s="180"/>
      <c r="K66" s="181"/>
      <c r="L66" s="50" t="s">
        <v>58</v>
      </c>
      <c r="M66" s="50"/>
      <c r="N66" s="50"/>
      <c r="O66" s="50"/>
      <c r="P66" s="50"/>
      <c r="Q66" s="51" t="s">
        <v>55</v>
      </c>
    </row>
    <row r="67" spans="1:17" ht="39.950000000000003" hidden="1" customHeight="1" thickBot="1" x14ac:dyDescent="0.3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4"/>
      <c r="L67" s="53"/>
      <c r="M67" s="53"/>
      <c r="N67" s="53"/>
      <c r="O67" s="53"/>
      <c r="P67" s="53"/>
      <c r="Q67" s="54"/>
    </row>
    <row r="111" spans="18:18" x14ac:dyDescent="0.25">
      <c r="R111" s="52" t="s">
        <v>91</v>
      </c>
    </row>
  </sheetData>
  <mergeCells count="54">
    <mergeCell ref="A66:K67"/>
    <mergeCell ref="K5:K6"/>
    <mergeCell ref="A5:A6"/>
    <mergeCell ref="A8:A9"/>
    <mergeCell ref="K8:K9"/>
    <mergeCell ref="A55:C55"/>
    <mergeCell ref="A56:C56"/>
    <mergeCell ref="A57:C57"/>
    <mergeCell ref="A58:C58"/>
    <mergeCell ref="A60:K61"/>
    <mergeCell ref="A63:K64"/>
    <mergeCell ref="A49:C49"/>
    <mergeCell ref="A50:C50"/>
    <mergeCell ref="A51:C51"/>
    <mergeCell ref="A52:C52"/>
    <mergeCell ref="A53:C53"/>
    <mergeCell ref="A54:C54"/>
    <mergeCell ref="A42:A43"/>
    <mergeCell ref="K42:K43"/>
    <mergeCell ref="A44:I44"/>
    <mergeCell ref="A48:C48"/>
    <mergeCell ref="A35:A36"/>
    <mergeCell ref="K35:K36"/>
    <mergeCell ref="A37:I37"/>
    <mergeCell ref="A38:A39"/>
    <mergeCell ref="K38:K39"/>
    <mergeCell ref="A40:I40"/>
    <mergeCell ref="A29:A30"/>
    <mergeCell ref="K29:K30"/>
    <mergeCell ref="A31:I31"/>
    <mergeCell ref="A32:A33"/>
    <mergeCell ref="K32:K33"/>
    <mergeCell ref="A34:I34"/>
    <mergeCell ref="A23:A24"/>
    <mergeCell ref="K23:K24"/>
    <mergeCell ref="A25:I25"/>
    <mergeCell ref="A26:A27"/>
    <mergeCell ref="K26:K27"/>
    <mergeCell ref="A28:I28"/>
    <mergeCell ref="A17:A18"/>
    <mergeCell ref="K17:K18"/>
    <mergeCell ref="A19:I19"/>
    <mergeCell ref="A20:A21"/>
    <mergeCell ref="K20:K21"/>
    <mergeCell ref="A22:I22"/>
    <mergeCell ref="A10:I10"/>
    <mergeCell ref="A11:A12"/>
    <mergeCell ref="K11:K12"/>
    <mergeCell ref="A13:I13"/>
    <mergeCell ref="A14:A15"/>
    <mergeCell ref="K14:K15"/>
    <mergeCell ref="A1:K1"/>
    <mergeCell ref="R1:Z1"/>
    <mergeCell ref="A4:I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B303"/>
  <sheetViews>
    <sheetView workbookViewId="0">
      <selection activeCell="AA1" sqref="AA1:AA1048576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1</v>
      </c>
      <c r="E5" s="7">
        <v>0</v>
      </c>
      <c r="F5" s="7">
        <v>9</v>
      </c>
      <c r="G5" s="7">
        <v>9</v>
      </c>
      <c r="H5" s="7"/>
      <c r="I5" s="8">
        <v>1</v>
      </c>
      <c r="K5" s="150">
        <f>RANK(J24,J:J,0)</f>
        <v>11</v>
      </c>
      <c r="O5" s="69">
        <f>SUM(F5:G5)</f>
        <v>18</v>
      </c>
      <c r="P5" s="69">
        <f>SUM(F5-G5)</f>
        <v>0</v>
      </c>
      <c r="R5" s="71">
        <v>1</v>
      </c>
      <c r="S5" s="72" t="s">
        <v>14</v>
      </c>
      <c r="T5" s="72">
        <f t="shared" ref="T5:Z5" si="0">C212</f>
        <v>14</v>
      </c>
      <c r="U5" s="72">
        <f t="shared" si="0"/>
        <v>5</v>
      </c>
      <c r="V5" s="72">
        <f t="shared" si="0"/>
        <v>0</v>
      </c>
      <c r="W5" s="72">
        <f t="shared" si="0"/>
        <v>157</v>
      </c>
      <c r="X5" s="72">
        <f t="shared" si="0"/>
        <v>125</v>
      </c>
      <c r="Y5" s="72">
        <f t="shared" si="0"/>
        <v>32</v>
      </c>
      <c r="Z5" s="73">
        <f t="shared" si="0"/>
        <v>47</v>
      </c>
    </row>
    <row r="6" spans="1:26" s="69" customFormat="1" ht="12.75" customHeight="1" x14ac:dyDescent="0.25">
      <c r="A6" s="148"/>
      <c r="B6" s="9" t="s">
        <v>15</v>
      </c>
      <c r="C6" s="9">
        <v>0</v>
      </c>
      <c r="D6" s="9">
        <v>0</v>
      </c>
      <c r="E6" s="9">
        <v>1</v>
      </c>
      <c r="F6" s="9">
        <v>7</v>
      </c>
      <c r="G6" s="9">
        <v>8</v>
      </c>
      <c r="H6" s="9"/>
      <c r="I6" s="10">
        <v>0</v>
      </c>
      <c r="K6" s="151"/>
      <c r="O6" s="69">
        <f t="shared" ref="O6:O163" si="1">SUM(F6:G6)</f>
        <v>15</v>
      </c>
      <c r="P6" s="69">
        <f t="shared" ref="P6:P161" si="2">SUM(F6-G6)</f>
        <v>-1</v>
      </c>
      <c r="R6" s="74">
        <v>2</v>
      </c>
      <c r="S6" s="78" t="s">
        <v>12</v>
      </c>
      <c r="T6" s="78">
        <f t="shared" ref="T6:Z6" si="3">C51</f>
        <v>13</v>
      </c>
      <c r="U6" s="78">
        <f t="shared" si="3"/>
        <v>4</v>
      </c>
      <c r="V6" s="78">
        <f t="shared" si="3"/>
        <v>2</v>
      </c>
      <c r="W6" s="78">
        <f t="shared" si="3"/>
        <v>162</v>
      </c>
      <c r="X6" s="78">
        <f t="shared" si="3"/>
        <v>115</v>
      </c>
      <c r="Y6" s="78">
        <f t="shared" si="3"/>
        <v>47</v>
      </c>
      <c r="Z6" s="79">
        <f t="shared" si="3"/>
        <v>43</v>
      </c>
    </row>
    <row r="7" spans="1:26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14</v>
      </c>
      <c r="G7" s="11">
        <v>7</v>
      </c>
      <c r="H7" s="11"/>
      <c r="I7" s="12">
        <v>3</v>
      </c>
      <c r="K7" s="151"/>
      <c r="O7" s="69">
        <f t="shared" si="1"/>
        <v>21</v>
      </c>
      <c r="P7" s="69">
        <f t="shared" si="2"/>
        <v>7</v>
      </c>
      <c r="R7" s="74">
        <v>3</v>
      </c>
      <c r="S7" s="108" t="s">
        <v>18</v>
      </c>
      <c r="T7" s="108">
        <f t="shared" ref="T7:Z7" si="4">C93</f>
        <v>13</v>
      </c>
      <c r="U7" s="108">
        <f t="shared" si="4"/>
        <v>3</v>
      </c>
      <c r="V7" s="108">
        <f t="shared" si="4"/>
        <v>3</v>
      </c>
      <c r="W7" s="108">
        <f t="shared" si="4"/>
        <v>152</v>
      </c>
      <c r="X7" s="108">
        <f t="shared" si="4"/>
        <v>127</v>
      </c>
      <c r="Y7" s="108">
        <f t="shared" si="4"/>
        <v>25</v>
      </c>
      <c r="Z7" s="109">
        <f t="shared" si="4"/>
        <v>42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8</v>
      </c>
      <c r="G8" s="11">
        <v>13</v>
      </c>
      <c r="H8" s="11"/>
      <c r="I8" s="12">
        <v>0</v>
      </c>
      <c r="K8" s="151"/>
      <c r="O8" s="69">
        <f t="shared" si="1"/>
        <v>21</v>
      </c>
      <c r="P8" s="69">
        <f t="shared" si="2"/>
        <v>-5</v>
      </c>
      <c r="R8" s="74">
        <v>4</v>
      </c>
      <c r="S8" s="108" t="s">
        <v>33</v>
      </c>
      <c r="T8" s="108">
        <f t="shared" ref="T8:Z8" si="5">C254</f>
        <v>11</v>
      </c>
      <c r="U8" s="108">
        <f t="shared" si="5"/>
        <v>2</v>
      </c>
      <c r="V8" s="108">
        <f t="shared" si="5"/>
        <v>6</v>
      </c>
      <c r="W8" s="108">
        <f t="shared" si="5"/>
        <v>153</v>
      </c>
      <c r="X8" s="108">
        <f t="shared" si="5"/>
        <v>138</v>
      </c>
      <c r="Y8" s="108">
        <f t="shared" si="5"/>
        <v>15</v>
      </c>
      <c r="Z8" s="109">
        <f t="shared" si="5"/>
        <v>35</v>
      </c>
    </row>
    <row r="9" spans="1:26" s="69" customFormat="1" ht="12.75" customHeight="1" x14ac:dyDescent="0.25">
      <c r="A9" s="148"/>
      <c r="B9" s="11" t="s">
        <v>21</v>
      </c>
      <c r="C9" s="11">
        <v>1</v>
      </c>
      <c r="D9" s="11">
        <v>0</v>
      </c>
      <c r="E9" s="11">
        <v>0</v>
      </c>
      <c r="F9" s="11">
        <v>8</v>
      </c>
      <c r="G9" s="11">
        <v>7</v>
      </c>
      <c r="H9" s="11"/>
      <c r="I9" s="12">
        <v>3</v>
      </c>
      <c r="K9" s="151"/>
      <c r="O9" s="69">
        <f t="shared" si="1"/>
        <v>15</v>
      </c>
      <c r="P9" s="69">
        <f t="shared" si="2"/>
        <v>1</v>
      </c>
      <c r="R9" s="74">
        <v>5</v>
      </c>
      <c r="S9" s="75" t="s">
        <v>62</v>
      </c>
      <c r="T9" s="75">
        <f t="shared" ref="T9:Z9" si="6">C135</f>
        <v>9</v>
      </c>
      <c r="U9" s="75">
        <f t="shared" si="6"/>
        <v>3</v>
      </c>
      <c r="V9" s="75">
        <f t="shared" si="6"/>
        <v>7</v>
      </c>
      <c r="W9" s="75">
        <f t="shared" si="6"/>
        <v>149</v>
      </c>
      <c r="X9" s="75">
        <f t="shared" si="6"/>
        <v>138</v>
      </c>
      <c r="Y9" s="75">
        <f t="shared" si="6"/>
        <v>11</v>
      </c>
      <c r="Z9" s="76">
        <f t="shared" si="6"/>
        <v>30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6</v>
      </c>
      <c r="G10" s="11">
        <v>8</v>
      </c>
      <c r="H10" s="11"/>
      <c r="I10" s="12">
        <v>0</v>
      </c>
      <c r="K10" s="151"/>
      <c r="O10" s="69">
        <f t="shared" si="1"/>
        <v>14</v>
      </c>
      <c r="P10" s="69">
        <f t="shared" si="2"/>
        <v>-2</v>
      </c>
      <c r="R10" s="74">
        <v>6</v>
      </c>
      <c r="S10" s="75" t="s">
        <v>31</v>
      </c>
      <c r="T10" s="75">
        <f t="shared" ref="T10:Z10" si="7">C156</f>
        <v>10</v>
      </c>
      <c r="U10" s="75">
        <f t="shared" si="7"/>
        <v>0</v>
      </c>
      <c r="V10" s="75">
        <f t="shared" si="7"/>
        <v>9</v>
      </c>
      <c r="W10" s="75">
        <f t="shared" si="7"/>
        <v>132</v>
      </c>
      <c r="X10" s="75">
        <f t="shared" si="7"/>
        <v>135</v>
      </c>
      <c r="Y10" s="75">
        <f t="shared" si="7"/>
        <v>-3</v>
      </c>
      <c r="Z10" s="76">
        <f t="shared" si="7"/>
        <v>30</v>
      </c>
    </row>
    <row r="11" spans="1:26" s="69" customFormat="1" ht="12.75" customHeight="1" x14ac:dyDescent="0.25">
      <c r="A11" s="148"/>
      <c r="B11" s="11" t="s">
        <v>24</v>
      </c>
      <c r="C11" s="11">
        <v>1</v>
      </c>
      <c r="D11" s="11">
        <v>0</v>
      </c>
      <c r="E11" s="11">
        <v>0</v>
      </c>
      <c r="F11" s="11">
        <v>6</v>
      </c>
      <c r="G11" s="11">
        <v>5</v>
      </c>
      <c r="H11" s="11"/>
      <c r="I11" s="12">
        <v>3</v>
      </c>
      <c r="K11" s="151"/>
      <c r="O11" s="69">
        <f t="shared" si="1"/>
        <v>11</v>
      </c>
      <c r="P11" s="69">
        <f t="shared" si="2"/>
        <v>1</v>
      </c>
      <c r="R11" s="74">
        <v>7</v>
      </c>
      <c r="S11" s="75" t="s">
        <v>22</v>
      </c>
      <c r="T11" s="75">
        <f t="shared" ref="T11:Z11" si="8">C72</f>
        <v>8</v>
      </c>
      <c r="U11" s="75">
        <f t="shared" si="8"/>
        <v>4</v>
      </c>
      <c r="V11" s="75">
        <f t="shared" si="8"/>
        <v>7</v>
      </c>
      <c r="W11" s="75">
        <f t="shared" si="8"/>
        <v>140</v>
      </c>
      <c r="X11" s="75">
        <f t="shared" si="8"/>
        <v>137</v>
      </c>
      <c r="Y11" s="75">
        <f t="shared" si="8"/>
        <v>3</v>
      </c>
      <c r="Z11" s="76">
        <f t="shared" si="8"/>
        <v>28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0</v>
      </c>
      <c r="E12" s="11">
        <v>1</v>
      </c>
      <c r="F12" s="11">
        <v>8</v>
      </c>
      <c r="G12" s="11">
        <v>9</v>
      </c>
      <c r="H12" s="11"/>
      <c r="I12" s="12">
        <v>0</v>
      </c>
      <c r="K12" s="151"/>
      <c r="O12" s="69">
        <f t="shared" si="1"/>
        <v>17</v>
      </c>
      <c r="P12" s="69">
        <f t="shared" si="2"/>
        <v>-1</v>
      </c>
      <c r="R12" s="74">
        <v>8</v>
      </c>
      <c r="S12" s="75" t="s">
        <v>37</v>
      </c>
      <c r="T12" s="75">
        <f t="shared" ref="T12:Z12" si="9">C177</f>
        <v>8</v>
      </c>
      <c r="U12" s="75">
        <f t="shared" si="9"/>
        <v>4</v>
      </c>
      <c r="V12" s="75">
        <f t="shared" si="9"/>
        <v>7</v>
      </c>
      <c r="W12" s="75">
        <f t="shared" si="9"/>
        <v>146</v>
      </c>
      <c r="X12" s="75">
        <f t="shared" si="9"/>
        <v>144</v>
      </c>
      <c r="Y12" s="75">
        <f t="shared" si="9"/>
        <v>2</v>
      </c>
      <c r="Z12" s="76">
        <f t="shared" si="9"/>
        <v>28</v>
      </c>
    </row>
    <row r="13" spans="1:26" s="69" customFormat="1" ht="12.75" customHeight="1" x14ac:dyDescent="0.25">
      <c r="A13" s="148"/>
      <c r="B13" s="11" t="s">
        <v>28</v>
      </c>
      <c r="C13" s="11">
        <v>0</v>
      </c>
      <c r="D13" s="11">
        <v>0</v>
      </c>
      <c r="E13" s="11">
        <v>1</v>
      </c>
      <c r="F13" s="11">
        <v>7</v>
      </c>
      <c r="G13" s="11">
        <v>8</v>
      </c>
      <c r="H13" s="11"/>
      <c r="I13" s="12">
        <v>0</v>
      </c>
      <c r="K13" s="151"/>
      <c r="O13" s="69">
        <f t="shared" si="1"/>
        <v>15</v>
      </c>
      <c r="P13" s="69">
        <f t="shared" si="2"/>
        <v>-1</v>
      </c>
      <c r="R13" s="74">
        <v>9</v>
      </c>
      <c r="S13" s="113" t="s">
        <v>25</v>
      </c>
      <c r="T13" s="113">
        <f t="shared" ref="T13:Z13" si="10">C233</f>
        <v>6</v>
      </c>
      <c r="U13" s="113">
        <f t="shared" si="10"/>
        <v>5</v>
      </c>
      <c r="V13" s="113">
        <f t="shared" si="10"/>
        <v>8</v>
      </c>
      <c r="W13" s="113">
        <f t="shared" si="10"/>
        <v>140</v>
      </c>
      <c r="X13" s="113">
        <f t="shared" si="10"/>
        <v>149</v>
      </c>
      <c r="Y13" s="113">
        <f t="shared" si="10"/>
        <v>-9</v>
      </c>
      <c r="Z13" s="114">
        <f t="shared" si="10"/>
        <v>23</v>
      </c>
    </row>
    <row r="14" spans="1:26" s="69" customFormat="1" ht="12.75" customHeight="1" x14ac:dyDescent="0.25">
      <c r="A14" s="148"/>
      <c r="B14" s="11" t="s">
        <v>70</v>
      </c>
      <c r="C14" s="11">
        <v>0</v>
      </c>
      <c r="D14" s="11">
        <v>0</v>
      </c>
      <c r="E14" s="11">
        <v>1</v>
      </c>
      <c r="F14" s="11">
        <v>8</v>
      </c>
      <c r="G14" s="11">
        <v>9</v>
      </c>
      <c r="H14" s="11"/>
      <c r="I14" s="12">
        <v>0</v>
      </c>
      <c r="K14" s="151"/>
      <c r="O14" s="69">
        <f t="shared" si="1"/>
        <v>17</v>
      </c>
      <c r="P14" s="69">
        <f t="shared" si="2"/>
        <v>-1</v>
      </c>
      <c r="R14" s="74">
        <v>10</v>
      </c>
      <c r="S14" s="75" t="s">
        <v>27</v>
      </c>
      <c r="T14" s="75">
        <f t="shared" ref="T14:Z14" si="11">C114</f>
        <v>7</v>
      </c>
      <c r="U14" s="75">
        <f t="shared" si="11"/>
        <v>2</v>
      </c>
      <c r="V14" s="75">
        <f t="shared" si="11"/>
        <v>10</v>
      </c>
      <c r="W14" s="75">
        <f t="shared" si="11"/>
        <v>142</v>
      </c>
      <c r="X14" s="75">
        <f t="shared" si="11"/>
        <v>161</v>
      </c>
      <c r="Y14" s="75">
        <f t="shared" si="11"/>
        <v>-19</v>
      </c>
      <c r="Z14" s="76">
        <f t="shared" si="11"/>
        <v>23</v>
      </c>
    </row>
    <row r="15" spans="1:26" s="69" customFormat="1" ht="12.75" customHeight="1" x14ac:dyDescent="0.25">
      <c r="A15" s="148"/>
      <c r="B15" s="11" t="s">
        <v>32</v>
      </c>
      <c r="C15" s="11">
        <v>0</v>
      </c>
      <c r="D15" s="11">
        <v>0</v>
      </c>
      <c r="E15" s="11">
        <v>1</v>
      </c>
      <c r="F15" s="11">
        <v>7</v>
      </c>
      <c r="G15" s="11">
        <v>9</v>
      </c>
      <c r="H15" s="11"/>
      <c r="I15" s="12">
        <v>0</v>
      </c>
      <c r="K15" s="151"/>
      <c r="O15" s="69">
        <f t="shared" si="1"/>
        <v>16</v>
      </c>
      <c r="P15" s="69">
        <f t="shared" si="2"/>
        <v>-2</v>
      </c>
      <c r="R15" s="74">
        <v>11</v>
      </c>
      <c r="S15" s="75" t="s">
        <v>60</v>
      </c>
      <c r="T15" s="75">
        <f t="shared" ref="T15:Z15" si="12">C24</f>
        <v>6</v>
      </c>
      <c r="U15" s="75">
        <f t="shared" si="12"/>
        <v>3</v>
      </c>
      <c r="V15" s="75">
        <f t="shared" si="12"/>
        <v>10</v>
      </c>
      <c r="W15" s="75">
        <f t="shared" si="12"/>
        <v>142</v>
      </c>
      <c r="X15" s="75">
        <f t="shared" si="12"/>
        <v>142</v>
      </c>
      <c r="Y15" s="75">
        <f t="shared" si="12"/>
        <v>0</v>
      </c>
      <c r="Z15" s="76">
        <f t="shared" si="12"/>
        <v>21</v>
      </c>
    </row>
    <row r="16" spans="1:26" s="69" customFormat="1" ht="12.75" customHeight="1" x14ac:dyDescent="0.25">
      <c r="A16" s="148"/>
      <c r="B16" s="11" t="s">
        <v>34</v>
      </c>
      <c r="C16" s="11">
        <v>1</v>
      </c>
      <c r="D16" s="11">
        <v>0</v>
      </c>
      <c r="E16" s="11">
        <v>0</v>
      </c>
      <c r="F16" s="11">
        <v>9</v>
      </c>
      <c r="G16" s="11">
        <v>7</v>
      </c>
      <c r="H16" s="11"/>
      <c r="I16" s="12">
        <v>3</v>
      </c>
      <c r="K16" s="151"/>
      <c r="O16" s="69">
        <f t="shared" si="1"/>
        <v>16</v>
      </c>
      <c r="P16" s="69">
        <f t="shared" si="2"/>
        <v>2</v>
      </c>
      <c r="R16" s="74">
        <v>12</v>
      </c>
      <c r="S16" s="75" t="s">
        <v>35</v>
      </c>
      <c r="T16" s="75">
        <f t="shared" ref="T16:Z16" si="13">C275</f>
        <v>5</v>
      </c>
      <c r="U16" s="75">
        <f t="shared" si="13"/>
        <v>6</v>
      </c>
      <c r="V16" s="75">
        <f t="shared" si="13"/>
        <v>8</v>
      </c>
      <c r="W16" s="75">
        <f t="shared" si="13"/>
        <v>139</v>
      </c>
      <c r="X16" s="75">
        <f t="shared" si="13"/>
        <v>135</v>
      </c>
      <c r="Y16" s="75">
        <f t="shared" si="13"/>
        <v>4</v>
      </c>
      <c r="Z16" s="76">
        <f t="shared" si="13"/>
        <v>21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7</v>
      </c>
      <c r="G17" s="11">
        <v>8</v>
      </c>
      <c r="H17" s="11"/>
      <c r="I17" s="12">
        <v>0</v>
      </c>
      <c r="K17" s="151"/>
      <c r="O17" s="69">
        <f t="shared" si="1"/>
        <v>15</v>
      </c>
      <c r="P17" s="69">
        <f t="shared" si="2"/>
        <v>-1</v>
      </c>
      <c r="R17" s="118">
        <v>13</v>
      </c>
      <c r="S17" s="78" t="s">
        <v>20</v>
      </c>
      <c r="T17" s="78">
        <f t="shared" ref="T17:Z17" si="14">C191</f>
        <v>5</v>
      </c>
      <c r="U17" s="78">
        <f t="shared" si="14"/>
        <v>5</v>
      </c>
      <c r="V17" s="78">
        <f t="shared" si="14"/>
        <v>2</v>
      </c>
      <c r="W17" s="78">
        <f t="shared" si="14"/>
        <v>93</v>
      </c>
      <c r="X17" s="78">
        <f t="shared" si="14"/>
        <v>91</v>
      </c>
      <c r="Y17" s="78">
        <f t="shared" si="14"/>
        <v>2</v>
      </c>
      <c r="Z17" s="79">
        <f t="shared" si="14"/>
        <v>20</v>
      </c>
    </row>
    <row r="18" spans="1:28" s="69" customFormat="1" ht="12.75" customHeight="1" thickBot="1" x14ac:dyDescent="0.3">
      <c r="A18" s="148"/>
      <c r="B18" s="11" t="s">
        <v>38</v>
      </c>
      <c r="C18" s="11">
        <v>0</v>
      </c>
      <c r="D18" s="11">
        <v>1</v>
      </c>
      <c r="E18" s="11">
        <v>0</v>
      </c>
      <c r="F18" s="11">
        <v>6</v>
      </c>
      <c r="G18" s="11">
        <v>6</v>
      </c>
      <c r="H18" s="11"/>
      <c r="I18" s="12">
        <v>1</v>
      </c>
      <c r="K18" s="151"/>
      <c r="O18" s="69">
        <f t="shared" si="1"/>
        <v>12</v>
      </c>
      <c r="P18" s="69">
        <f t="shared" si="2"/>
        <v>0</v>
      </c>
      <c r="R18" s="118">
        <v>14</v>
      </c>
      <c r="S18" s="113" t="s">
        <v>72</v>
      </c>
      <c r="T18" s="113">
        <f>C30</f>
        <v>3</v>
      </c>
      <c r="U18" s="113">
        <f t="shared" ref="U18:Z18" si="15">D30</f>
        <v>0</v>
      </c>
      <c r="V18" s="113">
        <f t="shared" si="15"/>
        <v>1</v>
      </c>
      <c r="W18" s="113">
        <f t="shared" si="15"/>
        <v>32</v>
      </c>
      <c r="X18" s="113">
        <f t="shared" si="15"/>
        <v>28</v>
      </c>
      <c r="Y18" s="113">
        <f t="shared" si="15"/>
        <v>4</v>
      </c>
      <c r="Z18" s="114">
        <f t="shared" si="15"/>
        <v>9</v>
      </c>
    </row>
    <row r="19" spans="1:28" s="69" customFormat="1" ht="12.75" customHeight="1" thickBot="1" x14ac:dyDescent="0.3">
      <c r="A19" s="148"/>
      <c r="B19" s="11" t="s">
        <v>40</v>
      </c>
      <c r="C19" s="11">
        <v>1</v>
      </c>
      <c r="D19" s="11">
        <v>0</v>
      </c>
      <c r="E19" s="11">
        <v>0</v>
      </c>
      <c r="F19" s="11">
        <v>12</v>
      </c>
      <c r="G19" s="11">
        <v>6</v>
      </c>
      <c r="H19" s="11"/>
      <c r="I19" s="12">
        <v>3</v>
      </c>
      <c r="K19" s="151"/>
      <c r="O19" s="69">
        <f t="shared" si="1"/>
        <v>18</v>
      </c>
      <c r="P19" s="69">
        <f t="shared" si="2"/>
        <v>6</v>
      </c>
      <c r="R19" s="80">
        <v>15</v>
      </c>
      <c r="S19" s="81" t="s">
        <v>112</v>
      </c>
      <c r="T19" s="81">
        <f>C278</f>
        <v>0</v>
      </c>
      <c r="U19" s="81">
        <f>D278</f>
        <v>0</v>
      </c>
      <c r="V19" s="81">
        <f>E278</f>
        <v>0</v>
      </c>
      <c r="W19" s="81">
        <f>F278</f>
        <v>0</v>
      </c>
      <c r="X19" s="81">
        <f>G278</f>
        <v>0</v>
      </c>
      <c r="Y19" s="81">
        <f>H278</f>
        <v>0</v>
      </c>
      <c r="Z19" s="82">
        <f>I278</f>
        <v>0</v>
      </c>
      <c r="AA19" s="88">
        <f>SUM(Z5:Z19)</f>
        <v>400</v>
      </c>
      <c r="AB19" s="55" t="b">
        <f>EXACT(AA19,I280)</f>
        <v>1</v>
      </c>
    </row>
    <row r="20" spans="1:28" s="69" customFormat="1" ht="12.75" customHeight="1" x14ac:dyDescent="0.25">
      <c r="A20" s="148"/>
      <c r="B20" s="11" t="s">
        <v>71</v>
      </c>
      <c r="C20" s="11">
        <v>1</v>
      </c>
      <c r="D20" s="11">
        <v>0</v>
      </c>
      <c r="E20" s="11">
        <v>0</v>
      </c>
      <c r="F20" s="11">
        <v>8</v>
      </c>
      <c r="G20" s="11">
        <v>7</v>
      </c>
      <c r="H20" s="11"/>
      <c r="I20" s="12">
        <v>3</v>
      </c>
      <c r="K20" s="151"/>
      <c r="O20" s="69">
        <f t="shared" si="1"/>
        <v>15</v>
      </c>
      <c r="P20" s="69">
        <f t="shared" si="2"/>
        <v>1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0</v>
      </c>
      <c r="D21" s="11">
        <v>0</v>
      </c>
      <c r="E21" s="11">
        <v>1</v>
      </c>
      <c r="F21" s="11">
        <v>6</v>
      </c>
      <c r="G21" s="11">
        <v>8</v>
      </c>
      <c r="H21" s="11"/>
      <c r="I21" s="12">
        <v>0</v>
      </c>
      <c r="K21" s="151"/>
      <c r="O21" s="69">
        <f t="shared" si="1"/>
        <v>14</v>
      </c>
      <c r="P21" s="69">
        <f t="shared" si="2"/>
        <v>-2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36">
        <v>0</v>
      </c>
      <c r="D22" s="136">
        <v>1</v>
      </c>
      <c r="E22" s="136">
        <v>0</v>
      </c>
      <c r="F22" s="136">
        <v>1</v>
      </c>
      <c r="G22" s="136">
        <v>1</v>
      </c>
      <c r="H22" s="136"/>
      <c r="I22" s="137">
        <v>1</v>
      </c>
      <c r="K22" s="151"/>
      <c r="L22" s="91" t="s">
        <v>76</v>
      </c>
      <c r="O22" s="69">
        <f t="shared" si="1"/>
        <v>2</v>
      </c>
      <c r="P22" s="69">
        <f t="shared" si="2"/>
        <v>0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0</v>
      </c>
      <c r="E23" s="11">
        <v>1</v>
      </c>
      <c r="F23" s="11">
        <v>5</v>
      </c>
      <c r="G23" s="11">
        <v>7</v>
      </c>
      <c r="H23" s="11"/>
      <c r="I23" s="12">
        <v>0</v>
      </c>
      <c r="K23" s="151"/>
      <c r="L23" s="90"/>
      <c r="O23" s="69">
        <f t="shared" si="1"/>
        <v>12</v>
      </c>
      <c r="P23" s="69">
        <f t="shared" si="2"/>
        <v>-2</v>
      </c>
      <c r="R23" s="88"/>
      <c r="AA23" s="88"/>
      <c r="AB23" s="111"/>
    </row>
    <row r="24" spans="1:28" s="69" customFormat="1" ht="12.75" customHeight="1" thickBot="1" x14ac:dyDescent="0.3">
      <c r="A24" s="149"/>
      <c r="B24" s="17" t="s">
        <v>39</v>
      </c>
      <c r="C24" s="17">
        <f>SUM(C5:C23)</f>
        <v>6</v>
      </c>
      <c r="D24" s="17">
        <f>SUM(D5:D23)</f>
        <v>3</v>
      </c>
      <c r="E24" s="17">
        <f>SUM(E5:E23)</f>
        <v>10</v>
      </c>
      <c r="F24" s="17">
        <f>SUM(F5:F23)</f>
        <v>142</v>
      </c>
      <c r="G24" s="17">
        <f>SUM(G5:G23)</f>
        <v>142</v>
      </c>
      <c r="H24" s="17">
        <f>SUM(F24-G24)</f>
        <v>0</v>
      </c>
      <c r="I24" s="26">
        <f>SUM(I5:I23)</f>
        <v>21</v>
      </c>
      <c r="J24" s="116">
        <f>I24</f>
        <v>21</v>
      </c>
      <c r="K24" s="152"/>
      <c r="M24" s="69">
        <f>SUM(F24:G24)</f>
        <v>284</v>
      </c>
      <c r="N24" s="69">
        <f>SUM(I24)</f>
        <v>21</v>
      </c>
    </row>
    <row r="25" spans="1:28" s="69" customFormat="1" ht="12.75" customHeight="1" thickBot="1" x14ac:dyDescent="0.3">
      <c r="A25" s="123"/>
      <c r="B25" s="124"/>
      <c r="C25" s="124"/>
      <c r="D25" s="124"/>
      <c r="E25" s="124"/>
      <c r="F25" s="124"/>
      <c r="G25" s="124"/>
      <c r="H25" s="124"/>
      <c r="I25" s="124"/>
      <c r="J25" s="111"/>
      <c r="K25" s="127"/>
    </row>
    <row r="26" spans="1:28" ht="12.75" customHeight="1" x14ac:dyDescent="0.25">
      <c r="A26" s="147" t="s">
        <v>73</v>
      </c>
      <c r="B26" s="7" t="s">
        <v>71</v>
      </c>
      <c r="C26" s="7">
        <v>1</v>
      </c>
      <c r="D26" s="7">
        <v>0</v>
      </c>
      <c r="E26" s="7">
        <v>0</v>
      </c>
      <c r="F26" s="7">
        <v>9</v>
      </c>
      <c r="G26" s="7">
        <v>8</v>
      </c>
      <c r="H26" s="7"/>
      <c r="I26" s="8">
        <v>3</v>
      </c>
      <c r="K26" s="150">
        <f>RANK(J30,J:J,0)</f>
        <v>14</v>
      </c>
      <c r="O26">
        <f t="shared" ref="O26" si="16">SUM(F26:G26)</f>
        <v>17</v>
      </c>
      <c r="P26">
        <f t="shared" ref="P26" si="17">SUM(F26-G26)</f>
        <v>1</v>
      </c>
    </row>
    <row r="27" spans="1:28" ht="12.75" customHeight="1" x14ac:dyDescent="0.25">
      <c r="A27" s="148"/>
      <c r="B27" s="9" t="s">
        <v>74</v>
      </c>
      <c r="C27" s="9">
        <v>1</v>
      </c>
      <c r="D27" s="9">
        <v>0</v>
      </c>
      <c r="E27" s="9">
        <v>0</v>
      </c>
      <c r="F27" s="9">
        <v>7</v>
      </c>
      <c r="G27" s="9">
        <v>6</v>
      </c>
      <c r="H27" s="9"/>
      <c r="I27" s="10">
        <v>3</v>
      </c>
      <c r="K27" s="151"/>
    </row>
    <row r="28" spans="1:28" ht="12.75" customHeight="1" x14ac:dyDescent="0.25">
      <c r="A28" s="148"/>
      <c r="B28" s="9" t="s">
        <v>75</v>
      </c>
      <c r="C28" s="9">
        <v>0</v>
      </c>
      <c r="D28" s="9">
        <v>0</v>
      </c>
      <c r="E28" s="9">
        <v>1</v>
      </c>
      <c r="F28" s="9">
        <v>7</v>
      </c>
      <c r="G28" s="9">
        <v>9</v>
      </c>
      <c r="H28" s="9"/>
      <c r="I28" s="10">
        <v>0</v>
      </c>
      <c r="K28" s="151"/>
    </row>
    <row r="29" spans="1:28" ht="12.75" customHeight="1" x14ac:dyDescent="0.25">
      <c r="A29" s="148"/>
      <c r="B29" s="11" t="s">
        <v>77</v>
      </c>
      <c r="C29" s="11">
        <v>1</v>
      </c>
      <c r="D29" s="11">
        <v>0</v>
      </c>
      <c r="E29" s="11">
        <v>0</v>
      </c>
      <c r="F29" s="11">
        <v>9</v>
      </c>
      <c r="G29" s="11">
        <v>5</v>
      </c>
      <c r="H29" s="11"/>
      <c r="I29" s="12">
        <v>3</v>
      </c>
      <c r="K29" s="151"/>
    </row>
    <row r="30" spans="1:28" ht="12.75" customHeight="1" thickBot="1" x14ac:dyDescent="0.3">
      <c r="A30" s="149"/>
      <c r="B30" s="17" t="s">
        <v>39</v>
      </c>
      <c r="C30" s="17">
        <f>SUM(C26:C29)</f>
        <v>3</v>
      </c>
      <c r="D30" s="17">
        <f>SUM(D26:D29)</f>
        <v>0</v>
      </c>
      <c r="E30" s="17">
        <f>SUM(E26:E29)</f>
        <v>1</v>
      </c>
      <c r="F30" s="17">
        <f>SUM(F26:F29)</f>
        <v>32</v>
      </c>
      <c r="G30" s="17">
        <f>SUM(G26:G29)</f>
        <v>28</v>
      </c>
      <c r="H30" s="17">
        <f>SUM(F30-G30)</f>
        <v>4</v>
      </c>
      <c r="I30" s="26">
        <f>SUM(I26:I29)</f>
        <v>9</v>
      </c>
      <c r="J30" s="116">
        <f>I30</f>
        <v>9</v>
      </c>
      <c r="K30" s="152"/>
      <c r="M30">
        <f>SUM(F30:G30)</f>
        <v>60</v>
      </c>
      <c r="N30">
        <f>SUM(I30)</f>
        <v>9</v>
      </c>
    </row>
    <row r="31" spans="1:28" s="69" customFormat="1" ht="12.75" customHeight="1" thickBot="1" x14ac:dyDescent="0.3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28" s="69" customFormat="1" ht="12.75" customHeight="1" x14ac:dyDescent="0.25">
      <c r="A32" s="155" t="s">
        <v>12</v>
      </c>
      <c r="B32" s="7" t="s">
        <v>13</v>
      </c>
      <c r="C32" s="7">
        <v>1</v>
      </c>
      <c r="D32" s="7">
        <v>0</v>
      </c>
      <c r="E32" s="7">
        <v>0</v>
      </c>
      <c r="F32" s="7">
        <v>8</v>
      </c>
      <c r="G32" s="7">
        <v>5</v>
      </c>
      <c r="H32" s="7"/>
      <c r="I32" s="8">
        <v>3</v>
      </c>
      <c r="K32" s="150">
        <f>RANK(J51,J:J,0)</f>
        <v>2</v>
      </c>
      <c r="O32" s="69">
        <f t="shared" si="1"/>
        <v>13</v>
      </c>
      <c r="P32" s="69">
        <f t="shared" si="2"/>
        <v>3</v>
      </c>
    </row>
    <row r="33" spans="1:16" s="69" customFormat="1" ht="12.75" customHeight="1" x14ac:dyDescent="0.25">
      <c r="A33" s="156"/>
      <c r="B33" s="9" t="s">
        <v>15</v>
      </c>
      <c r="C33" s="19">
        <v>1</v>
      </c>
      <c r="D33" s="19">
        <v>0</v>
      </c>
      <c r="E33" s="19">
        <v>0</v>
      </c>
      <c r="F33" s="19">
        <v>7</v>
      </c>
      <c r="G33" s="19">
        <v>5</v>
      </c>
      <c r="H33" s="19"/>
      <c r="I33" s="20">
        <v>3</v>
      </c>
      <c r="K33" s="151"/>
      <c r="O33" s="69">
        <f t="shared" si="1"/>
        <v>12</v>
      </c>
      <c r="P33" s="69">
        <f t="shared" si="2"/>
        <v>2</v>
      </c>
    </row>
    <row r="34" spans="1:16" s="69" customFormat="1" ht="12.75" customHeight="1" x14ac:dyDescent="0.25">
      <c r="A34" s="156"/>
      <c r="B34" s="11" t="s">
        <v>17</v>
      </c>
      <c r="C34" s="21">
        <v>0</v>
      </c>
      <c r="D34" s="21">
        <v>1</v>
      </c>
      <c r="E34" s="21">
        <v>0</v>
      </c>
      <c r="F34" s="21">
        <v>8</v>
      </c>
      <c r="G34" s="21">
        <v>8</v>
      </c>
      <c r="H34" s="21"/>
      <c r="I34" s="22">
        <v>1</v>
      </c>
      <c r="K34" s="151"/>
      <c r="O34" s="69">
        <f t="shared" si="1"/>
        <v>16</v>
      </c>
      <c r="P34" s="69">
        <f t="shared" si="2"/>
        <v>0</v>
      </c>
    </row>
    <row r="35" spans="1:16" s="69" customFormat="1" ht="12.75" customHeight="1" x14ac:dyDescent="0.25">
      <c r="A35" s="156"/>
      <c r="B35" s="11" t="s">
        <v>19</v>
      </c>
      <c r="C35" s="21">
        <v>1</v>
      </c>
      <c r="D35" s="21">
        <v>0</v>
      </c>
      <c r="E35" s="21">
        <v>0</v>
      </c>
      <c r="F35" s="21">
        <v>7</v>
      </c>
      <c r="G35" s="21">
        <v>6</v>
      </c>
      <c r="H35" s="21"/>
      <c r="I35" s="22">
        <v>3</v>
      </c>
      <c r="K35" s="151"/>
      <c r="O35" s="69">
        <f t="shared" si="1"/>
        <v>13</v>
      </c>
      <c r="P35" s="69">
        <f t="shared" si="2"/>
        <v>1</v>
      </c>
    </row>
    <row r="36" spans="1:16" s="69" customFormat="1" ht="12.75" customHeight="1" x14ac:dyDescent="0.25">
      <c r="A36" s="156"/>
      <c r="B36" s="11" t="s">
        <v>21</v>
      </c>
      <c r="C36" s="21">
        <v>1</v>
      </c>
      <c r="D36" s="21">
        <v>0</v>
      </c>
      <c r="E36" s="21">
        <v>0</v>
      </c>
      <c r="F36" s="21">
        <v>9</v>
      </c>
      <c r="G36" s="21">
        <v>6</v>
      </c>
      <c r="H36" s="21"/>
      <c r="I36" s="22">
        <v>3</v>
      </c>
      <c r="K36" s="151"/>
      <c r="O36" s="69">
        <f t="shared" si="1"/>
        <v>15</v>
      </c>
      <c r="P36" s="69">
        <f t="shared" si="2"/>
        <v>3</v>
      </c>
    </row>
    <row r="37" spans="1:16" s="69" customFormat="1" ht="12.75" customHeight="1" x14ac:dyDescent="0.25">
      <c r="A37" s="156"/>
      <c r="B37" s="11" t="s">
        <v>23</v>
      </c>
      <c r="C37" s="21">
        <v>0</v>
      </c>
      <c r="D37" s="21">
        <v>1</v>
      </c>
      <c r="E37" s="21">
        <v>0</v>
      </c>
      <c r="F37" s="21">
        <v>8</v>
      </c>
      <c r="G37" s="21">
        <v>8</v>
      </c>
      <c r="H37" s="21"/>
      <c r="I37" s="22">
        <v>1</v>
      </c>
      <c r="K37" s="151"/>
      <c r="O37" s="69">
        <f t="shared" si="1"/>
        <v>16</v>
      </c>
      <c r="P37" s="69">
        <f t="shared" si="2"/>
        <v>0</v>
      </c>
    </row>
    <row r="38" spans="1:16" s="69" customFormat="1" ht="12.75" customHeight="1" x14ac:dyDescent="0.25">
      <c r="A38" s="156"/>
      <c r="B38" s="11" t="s">
        <v>24</v>
      </c>
      <c r="C38" s="21">
        <v>0</v>
      </c>
      <c r="D38" s="21">
        <v>1</v>
      </c>
      <c r="E38" s="21">
        <v>0</v>
      </c>
      <c r="F38" s="21">
        <v>8</v>
      </c>
      <c r="G38" s="21">
        <v>8</v>
      </c>
      <c r="H38" s="21"/>
      <c r="I38" s="22">
        <v>1</v>
      </c>
      <c r="K38" s="151"/>
      <c r="O38" s="69">
        <f t="shared" si="1"/>
        <v>16</v>
      </c>
      <c r="P38" s="69">
        <f t="shared" si="2"/>
        <v>0</v>
      </c>
    </row>
    <row r="39" spans="1:16" s="69" customFormat="1" ht="12.75" customHeight="1" x14ac:dyDescent="0.25">
      <c r="A39" s="156"/>
      <c r="B39" s="11" t="s">
        <v>26</v>
      </c>
      <c r="C39" s="21">
        <v>0</v>
      </c>
      <c r="D39" s="21">
        <v>0</v>
      </c>
      <c r="E39" s="21">
        <v>1</v>
      </c>
      <c r="F39" s="21">
        <v>8</v>
      </c>
      <c r="G39" s="21">
        <v>9</v>
      </c>
      <c r="H39" s="21"/>
      <c r="I39" s="22">
        <v>0</v>
      </c>
      <c r="K39" s="151"/>
      <c r="O39" s="69">
        <f t="shared" si="1"/>
        <v>17</v>
      </c>
      <c r="P39" s="69">
        <f t="shared" si="2"/>
        <v>-1</v>
      </c>
    </row>
    <row r="40" spans="1:16" s="69" customFormat="1" ht="12.75" customHeight="1" x14ac:dyDescent="0.25">
      <c r="A40" s="156"/>
      <c r="B40" s="11" t="s">
        <v>28</v>
      </c>
      <c r="C40" s="21">
        <v>1</v>
      </c>
      <c r="D40" s="21">
        <v>0</v>
      </c>
      <c r="E40" s="21">
        <v>0</v>
      </c>
      <c r="F40" s="21">
        <v>12</v>
      </c>
      <c r="G40" s="21">
        <v>3</v>
      </c>
      <c r="H40" s="21"/>
      <c r="I40" s="22">
        <v>3</v>
      </c>
      <c r="K40" s="151"/>
      <c r="O40" s="69">
        <f t="shared" si="1"/>
        <v>15</v>
      </c>
      <c r="P40" s="69">
        <f t="shared" si="2"/>
        <v>9</v>
      </c>
    </row>
    <row r="41" spans="1:16" s="69" customFormat="1" ht="12.75" customHeight="1" x14ac:dyDescent="0.25">
      <c r="A41" s="156"/>
      <c r="B41" s="11" t="s">
        <v>30</v>
      </c>
      <c r="C41" s="21">
        <v>1</v>
      </c>
      <c r="D41" s="21">
        <v>0</v>
      </c>
      <c r="E41" s="21">
        <v>0</v>
      </c>
      <c r="F41" s="21">
        <v>12</v>
      </c>
      <c r="G41" s="21">
        <v>8</v>
      </c>
      <c r="H41" s="21"/>
      <c r="I41" s="22">
        <v>3</v>
      </c>
      <c r="K41" s="151"/>
      <c r="O41" s="69">
        <f t="shared" si="1"/>
        <v>20</v>
      </c>
      <c r="P41" s="69">
        <f t="shared" si="2"/>
        <v>4</v>
      </c>
    </row>
    <row r="42" spans="1:16" s="69" customFormat="1" ht="12.75" customHeight="1" x14ac:dyDescent="0.25">
      <c r="A42" s="156"/>
      <c r="B42" s="11" t="s">
        <v>32</v>
      </c>
      <c r="C42" s="21">
        <v>1</v>
      </c>
      <c r="D42" s="21">
        <v>0</v>
      </c>
      <c r="E42" s="21">
        <v>0</v>
      </c>
      <c r="F42" s="21">
        <v>7</v>
      </c>
      <c r="G42" s="21">
        <v>5</v>
      </c>
      <c r="H42" s="21"/>
      <c r="I42" s="22">
        <v>3</v>
      </c>
      <c r="K42" s="151"/>
      <c r="O42" s="69">
        <f t="shared" si="1"/>
        <v>12</v>
      </c>
      <c r="P42" s="69">
        <f t="shared" si="2"/>
        <v>2</v>
      </c>
    </row>
    <row r="43" spans="1:16" s="69" customFormat="1" ht="12.75" customHeight="1" x14ac:dyDescent="0.25">
      <c r="A43" s="156"/>
      <c r="B43" s="11" t="s">
        <v>34</v>
      </c>
      <c r="C43" s="21">
        <v>1</v>
      </c>
      <c r="D43" s="21">
        <v>0</v>
      </c>
      <c r="E43" s="21">
        <v>0</v>
      </c>
      <c r="F43" s="21">
        <v>12</v>
      </c>
      <c r="G43" s="21">
        <v>4</v>
      </c>
      <c r="H43" s="21"/>
      <c r="I43" s="22">
        <v>3</v>
      </c>
      <c r="K43" s="151"/>
      <c r="O43" s="69">
        <f t="shared" si="1"/>
        <v>16</v>
      </c>
      <c r="P43" s="69">
        <f t="shared" si="2"/>
        <v>8</v>
      </c>
    </row>
    <row r="44" spans="1:16" s="69" customFormat="1" ht="12.75" customHeight="1" x14ac:dyDescent="0.25">
      <c r="A44" s="156"/>
      <c r="B44" s="11" t="s">
        <v>36</v>
      </c>
      <c r="C44" s="21">
        <v>1</v>
      </c>
      <c r="D44" s="21">
        <v>0</v>
      </c>
      <c r="E44" s="21">
        <v>0</v>
      </c>
      <c r="F44" s="21">
        <v>9</v>
      </c>
      <c r="G44" s="21">
        <v>7</v>
      </c>
      <c r="H44" s="21"/>
      <c r="I44" s="22">
        <v>3</v>
      </c>
      <c r="K44" s="151"/>
      <c r="O44" s="69">
        <f t="shared" si="1"/>
        <v>16</v>
      </c>
      <c r="P44" s="69">
        <f t="shared" si="2"/>
        <v>2</v>
      </c>
    </row>
    <row r="45" spans="1:16" s="69" customFormat="1" ht="12.75" customHeight="1" x14ac:dyDescent="0.25">
      <c r="A45" s="156"/>
      <c r="B45" s="11" t="s">
        <v>38</v>
      </c>
      <c r="C45" s="21">
        <v>0</v>
      </c>
      <c r="D45" s="21">
        <v>1</v>
      </c>
      <c r="E45" s="21">
        <v>0</v>
      </c>
      <c r="F45" s="21">
        <v>8</v>
      </c>
      <c r="G45" s="21">
        <v>8</v>
      </c>
      <c r="H45" s="21"/>
      <c r="I45" s="22">
        <v>1</v>
      </c>
      <c r="K45" s="151"/>
      <c r="O45" s="69">
        <f t="shared" si="1"/>
        <v>16</v>
      </c>
      <c r="P45" s="69">
        <f t="shared" si="2"/>
        <v>0</v>
      </c>
    </row>
    <row r="46" spans="1:16" s="69" customFormat="1" ht="12.75" customHeight="1" x14ac:dyDescent="0.25">
      <c r="A46" s="156"/>
      <c r="B46" s="11" t="s">
        <v>40</v>
      </c>
      <c r="C46" s="21">
        <v>1</v>
      </c>
      <c r="D46" s="21">
        <v>0</v>
      </c>
      <c r="E46" s="21">
        <v>0</v>
      </c>
      <c r="F46" s="21">
        <v>9</v>
      </c>
      <c r="G46" s="21">
        <v>4</v>
      </c>
      <c r="H46" s="21"/>
      <c r="I46" s="22">
        <v>3</v>
      </c>
      <c r="K46" s="151"/>
      <c r="O46" s="69">
        <f t="shared" si="1"/>
        <v>13</v>
      </c>
      <c r="P46" s="69">
        <f t="shared" si="2"/>
        <v>5</v>
      </c>
    </row>
    <row r="47" spans="1:16" s="69" customFormat="1" ht="12.75" customHeight="1" x14ac:dyDescent="0.25">
      <c r="A47" s="156"/>
      <c r="B47" s="11" t="s">
        <v>71</v>
      </c>
      <c r="C47" s="21">
        <v>1</v>
      </c>
      <c r="D47" s="21">
        <v>0</v>
      </c>
      <c r="E47" s="21">
        <v>0</v>
      </c>
      <c r="F47" s="21">
        <v>7</v>
      </c>
      <c r="G47" s="21">
        <v>2</v>
      </c>
      <c r="H47" s="21"/>
      <c r="I47" s="22">
        <v>3</v>
      </c>
      <c r="K47" s="151"/>
      <c r="O47" s="69">
        <f t="shared" si="1"/>
        <v>9</v>
      </c>
      <c r="P47" s="69">
        <f t="shared" si="2"/>
        <v>5</v>
      </c>
    </row>
    <row r="48" spans="1:16" s="69" customFormat="1" ht="12.75" customHeight="1" x14ac:dyDescent="0.25">
      <c r="A48" s="156"/>
      <c r="B48" s="11" t="s">
        <v>74</v>
      </c>
      <c r="C48" s="21">
        <v>1</v>
      </c>
      <c r="D48" s="21">
        <v>0</v>
      </c>
      <c r="E48" s="21">
        <v>0</v>
      </c>
      <c r="F48" s="21">
        <v>8</v>
      </c>
      <c r="G48" s="21">
        <v>6</v>
      </c>
      <c r="H48" s="21"/>
      <c r="I48" s="22">
        <v>3</v>
      </c>
      <c r="K48" s="151"/>
      <c r="O48" s="69">
        <f t="shared" si="1"/>
        <v>14</v>
      </c>
      <c r="P48" s="69">
        <f t="shared" si="2"/>
        <v>2</v>
      </c>
    </row>
    <row r="49" spans="1:16" s="69" customFormat="1" ht="12.75" customHeight="1" x14ac:dyDescent="0.25">
      <c r="A49" s="156"/>
      <c r="B49" s="11" t="s">
        <v>75</v>
      </c>
      <c r="C49" s="21">
        <v>0</v>
      </c>
      <c r="D49" s="21">
        <v>0</v>
      </c>
      <c r="E49" s="21">
        <v>1</v>
      </c>
      <c r="F49" s="21">
        <v>7</v>
      </c>
      <c r="G49" s="21">
        <v>9</v>
      </c>
      <c r="H49" s="21"/>
      <c r="I49" s="22">
        <v>0</v>
      </c>
      <c r="K49" s="151"/>
      <c r="O49" s="69">
        <f t="shared" si="1"/>
        <v>16</v>
      </c>
      <c r="P49" s="69">
        <f t="shared" si="2"/>
        <v>-2</v>
      </c>
    </row>
    <row r="50" spans="1:16" s="69" customFormat="1" ht="12.75" customHeight="1" x14ac:dyDescent="0.25">
      <c r="A50" s="156"/>
      <c r="B50" s="11" t="s">
        <v>77</v>
      </c>
      <c r="C50" s="21">
        <v>1</v>
      </c>
      <c r="D50" s="21">
        <v>0</v>
      </c>
      <c r="E50" s="21">
        <v>0</v>
      </c>
      <c r="F50" s="21">
        <v>8</v>
      </c>
      <c r="G50" s="21">
        <v>4</v>
      </c>
      <c r="H50" s="21"/>
      <c r="I50" s="22">
        <v>3</v>
      </c>
      <c r="K50" s="151"/>
      <c r="O50" s="69">
        <f t="shared" si="1"/>
        <v>12</v>
      </c>
      <c r="P50" s="69">
        <f t="shared" si="2"/>
        <v>4</v>
      </c>
    </row>
    <row r="51" spans="1:16" s="69" customFormat="1" ht="12.75" customHeight="1" thickBot="1" x14ac:dyDescent="0.3">
      <c r="A51" s="157"/>
      <c r="B51" s="17" t="s">
        <v>39</v>
      </c>
      <c r="C51" s="17">
        <f>SUM(C32:C50)</f>
        <v>13</v>
      </c>
      <c r="D51" s="17">
        <f>SUM(D32:D50)</f>
        <v>4</v>
      </c>
      <c r="E51" s="17">
        <f>SUM(E32:E50)</f>
        <v>2</v>
      </c>
      <c r="F51" s="17">
        <f>SUM(F32:F50)</f>
        <v>162</v>
      </c>
      <c r="G51" s="17">
        <f>SUM(G32:G50)</f>
        <v>115</v>
      </c>
      <c r="H51" s="17">
        <f>SUM(F51-G51)</f>
        <v>47</v>
      </c>
      <c r="I51" s="26">
        <f>SUM(I32:I50)</f>
        <v>43</v>
      </c>
      <c r="J51" s="116">
        <f>I51</f>
        <v>43</v>
      </c>
      <c r="K51" s="152"/>
      <c r="M51" s="69">
        <f>SUM(F51:G51)</f>
        <v>277</v>
      </c>
      <c r="N51" s="69">
        <f>SUM(I51)</f>
        <v>43</v>
      </c>
    </row>
    <row r="52" spans="1:16" s="69" customFormat="1" ht="12.75" customHeight="1" thickBot="1" x14ac:dyDescent="0.3">
      <c r="A52" s="197"/>
      <c r="B52" s="197"/>
      <c r="C52" s="197"/>
      <c r="D52" s="197"/>
      <c r="E52" s="197"/>
      <c r="F52" s="197"/>
      <c r="G52" s="197"/>
      <c r="H52" s="197"/>
      <c r="I52" s="197"/>
    </row>
    <row r="53" spans="1:16" s="69" customFormat="1" ht="12.75" customHeight="1" x14ac:dyDescent="0.25">
      <c r="A53" s="147" t="s">
        <v>22</v>
      </c>
      <c r="B53" s="7" t="s">
        <v>13</v>
      </c>
      <c r="C53" s="7">
        <v>0</v>
      </c>
      <c r="D53" s="7">
        <v>0</v>
      </c>
      <c r="E53" s="7">
        <v>1</v>
      </c>
      <c r="F53" s="7">
        <v>5</v>
      </c>
      <c r="G53" s="7">
        <v>8</v>
      </c>
      <c r="H53" s="7"/>
      <c r="I53" s="8">
        <v>0</v>
      </c>
      <c r="K53" s="150">
        <f>RANK(J72,J:J,0)</f>
        <v>7</v>
      </c>
      <c r="O53" s="69">
        <f t="shared" si="1"/>
        <v>13</v>
      </c>
      <c r="P53" s="69">
        <f t="shared" si="2"/>
        <v>-3</v>
      </c>
    </row>
    <row r="54" spans="1:16" s="69" customFormat="1" ht="12.75" customHeight="1" x14ac:dyDescent="0.25">
      <c r="A54" s="148"/>
      <c r="B54" s="9" t="s">
        <v>15</v>
      </c>
      <c r="C54" s="9">
        <v>0</v>
      </c>
      <c r="D54" s="9">
        <v>0</v>
      </c>
      <c r="E54" s="9">
        <v>1</v>
      </c>
      <c r="F54" s="9">
        <v>7</v>
      </c>
      <c r="G54" s="9">
        <v>8</v>
      </c>
      <c r="H54" s="9"/>
      <c r="I54" s="10">
        <v>0</v>
      </c>
      <c r="K54" s="151"/>
      <c r="O54" s="69">
        <f t="shared" si="1"/>
        <v>15</v>
      </c>
      <c r="P54" s="69">
        <f t="shared" si="2"/>
        <v>-1</v>
      </c>
    </row>
    <row r="55" spans="1:16" s="69" customFormat="1" ht="12.75" customHeight="1" x14ac:dyDescent="0.25">
      <c r="A55" s="148"/>
      <c r="B55" s="11" t="s">
        <v>17</v>
      </c>
      <c r="C55" s="11">
        <v>1</v>
      </c>
      <c r="D55" s="11">
        <v>0</v>
      </c>
      <c r="E55" s="11">
        <v>0</v>
      </c>
      <c r="F55" s="11">
        <v>9</v>
      </c>
      <c r="G55" s="11">
        <v>7</v>
      </c>
      <c r="H55" s="11"/>
      <c r="I55" s="12">
        <v>3</v>
      </c>
      <c r="K55" s="151"/>
      <c r="O55" s="69">
        <f t="shared" si="1"/>
        <v>16</v>
      </c>
      <c r="P55" s="69">
        <f t="shared" si="2"/>
        <v>2</v>
      </c>
    </row>
    <row r="56" spans="1:16" s="69" customFormat="1" ht="12.75" customHeight="1" x14ac:dyDescent="0.25">
      <c r="A56" s="148"/>
      <c r="B56" s="11" t="s">
        <v>19</v>
      </c>
      <c r="C56" s="11">
        <v>1</v>
      </c>
      <c r="D56" s="11">
        <v>0</v>
      </c>
      <c r="E56" s="11">
        <v>0</v>
      </c>
      <c r="F56" s="11">
        <v>6</v>
      </c>
      <c r="G56" s="11">
        <v>4</v>
      </c>
      <c r="H56" s="11"/>
      <c r="I56" s="12">
        <v>3</v>
      </c>
      <c r="K56" s="151"/>
      <c r="O56" s="69">
        <f t="shared" si="1"/>
        <v>10</v>
      </c>
      <c r="P56" s="69">
        <f t="shared" si="2"/>
        <v>2</v>
      </c>
    </row>
    <row r="57" spans="1:16" s="69" customFormat="1" ht="12.75" customHeight="1" x14ac:dyDescent="0.25">
      <c r="A57" s="148"/>
      <c r="B57" s="11" t="s">
        <v>21</v>
      </c>
      <c r="C57" s="11">
        <v>1</v>
      </c>
      <c r="D57" s="11">
        <v>0</v>
      </c>
      <c r="E57" s="11">
        <v>0</v>
      </c>
      <c r="F57" s="11">
        <v>7</v>
      </c>
      <c r="G57" s="11">
        <v>4</v>
      </c>
      <c r="H57" s="11"/>
      <c r="I57" s="12">
        <v>3</v>
      </c>
      <c r="K57" s="151"/>
      <c r="O57" s="69">
        <f t="shared" si="1"/>
        <v>11</v>
      </c>
      <c r="P57" s="69">
        <f t="shared" si="2"/>
        <v>3</v>
      </c>
    </row>
    <row r="58" spans="1:16" s="69" customFormat="1" ht="12.75" customHeight="1" x14ac:dyDescent="0.25">
      <c r="A58" s="148"/>
      <c r="B58" s="11" t="s">
        <v>23</v>
      </c>
      <c r="C58" s="11">
        <v>1</v>
      </c>
      <c r="D58" s="11">
        <v>0</v>
      </c>
      <c r="E58" s="11">
        <v>0</v>
      </c>
      <c r="F58" s="11">
        <v>7</v>
      </c>
      <c r="G58" s="11">
        <v>6</v>
      </c>
      <c r="H58" s="11"/>
      <c r="I58" s="12">
        <v>3</v>
      </c>
      <c r="K58" s="151"/>
      <c r="O58" s="69">
        <f t="shared" si="1"/>
        <v>13</v>
      </c>
      <c r="P58" s="69">
        <f t="shared" si="2"/>
        <v>1</v>
      </c>
    </row>
    <row r="59" spans="1:16" s="69" customFormat="1" ht="12.75" customHeight="1" x14ac:dyDescent="0.25">
      <c r="A59" s="148"/>
      <c r="B59" s="11" t="s">
        <v>24</v>
      </c>
      <c r="C59" s="11">
        <v>1</v>
      </c>
      <c r="D59" s="11">
        <v>0</v>
      </c>
      <c r="E59" s="11">
        <v>0</v>
      </c>
      <c r="F59" s="11">
        <v>9</v>
      </c>
      <c r="G59" s="11">
        <v>8</v>
      </c>
      <c r="H59" s="11"/>
      <c r="I59" s="12">
        <v>3</v>
      </c>
      <c r="K59" s="151"/>
      <c r="O59" s="69">
        <f t="shared" si="1"/>
        <v>17</v>
      </c>
      <c r="P59" s="69">
        <f t="shared" si="2"/>
        <v>1</v>
      </c>
    </row>
    <row r="60" spans="1:16" s="69" customFormat="1" ht="12.75" customHeight="1" x14ac:dyDescent="0.25">
      <c r="A60" s="148"/>
      <c r="B60" s="11" t="s">
        <v>26</v>
      </c>
      <c r="C60" s="11">
        <v>0</v>
      </c>
      <c r="D60" s="11">
        <v>0</v>
      </c>
      <c r="E60" s="11">
        <v>1</v>
      </c>
      <c r="F60" s="11">
        <v>8</v>
      </c>
      <c r="G60" s="11">
        <v>9</v>
      </c>
      <c r="H60" s="11"/>
      <c r="I60" s="12">
        <v>0</v>
      </c>
      <c r="K60" s="151"/>
      <c r="O60" s="69">
        <f t="shared" si="1"/>
        <v>17</v>
      </c>
      <c r="P60" s="69">
        <f t="shared" si="2"/>
        <v>-1</v>
      </c>
    </row>
    <row r="61" spans="1:16" s="69" customFormat="1" ht="12.75" customHeight="1" x14ac:dyDescent="0.25">
      <c r="A61" s="148"/>
      <c r="B61" s="11" t="s">
        <v>28</v>
      </c>
      <c r="C61" s="11">
        <v>0</v>
      </c>
      <c r="D61" s="11">
        <v>0</v>
      </c>
      <c r="E61" s="11">
        <v>1</v>
      </c>
      <c r="F61" s="11">
        <v>6</v>
      </c>
      <c r="G61" s="11">
        <v>12</v>
      </c>
      <c r="H61" s="11"/>
      <c r="I61" s="12">
        <v>0</v>
      </c>
      <c r="K61" s="151"/>
      <c r="O61" s="69">
        <f t="shared" si="1"/>
        <v>18</v>
      </c>
      <c r="P61" s="69">
        <f t="shared" si="2"/>
        <v>-6</v>
      </c>
    </row>
    <row r="62" spans="1:16" s="69" customFormat="1" ht="12.75" customHeight="1" x14ac:dyDescent="0.25">
      <c r="A62" s="148"/>
      <c r="B62" s="11" t="s">
        <v>30</v>
      </c>
      <c r="C62" s="11">
        <v>0</v>
      </c>
      <c r="D62" s="11">
        <v>1</v>
      </c>
      <c r="E62" s="11">
        <v>0</v>
      </c>
      <c r="F62" s="11">
        <v>6</v>
      </c>
      <c r="G62" s="11">
        <v>6</v>
      </c>
      <c r="H62" s="11"/>
      <c r="I62" s="12">
        <v>1</v>
      </c>
      <c r="K62" s="151"/>
      <c r="O62" s="69">
        <f t="shared" si="1"/>
        <v>12</v>
      </c>
      <c r="P62" s="69">
        <f t="shared" si="2"/>
        <v>0</v>
      </c>
    </row>
    <row r="63" spans="1:16" s="69" customFormat="1" ht="12.75" customHeight="1" x14ac:dyDescent="0.25">
      <c r="A63" s="148"/>
      <c r="B63" s="11" t="s">
        <v>32</v>
      </c>
      <c r="C63" s="11">
        <v>1</v>
      </c>
      <c r="D63" s="11">
        <v>0</v>
      </c>
      <c r="E63" s="11">
        <v>0</v>
      </c>
      <c r="F63" s="11">
        <v>9</v>
      </c>
      <c r="G63" s="11">
        <v>8</v>
      </c>
      <c r="H63" s="11"/>
      <c r="I63" s="12">
        <v>3</v>
      </c>
      <c r="K63" s="151"/>
      <c r="O63" s="69">
        <f t="shared" si="1"/>
        <v>17</v>
      </c>
      <c r="P63" s="69">
        <f t="shared" si="2"/>
        <v>1</v>
      </c>
    </row>
    <row r="64" spans="1:16" s="69" customFormat="1" ht="12.75" customHeight="1" x14ac:dyDescent="0.25">
      <c r="A64" s="148"/>
      <c r="B64" s="11" t="s">
        <v>34</v>
      </c>
      <c r="C64" s="11">
        <v>1</v>
      </c>
      <c r="D64" s="11">
        <v>0</v>
      </c>
      <c r="E64" s="11">
        <v>0</v>
      </c>
      <c r="F64" s="11">
        <v>12</v>
      </c>
      <c r="G64" s="11">
        <v>3</v>
      </c>
      <c r="H64" s="11"/>
      <c r="I64" s="12">
        <v>3</v>
      </c>
      <c r="K64" s="151"/>
      <c r="O64" s="69">
        <f t="shared" si="1"/>
        <v>15</v>
      </c>
      <c r="P64" s="69">
        <f t="shared" si="2"/>
        <v>9</v>
      </c>
    </row>
    <row r="65" spans="1:16" s="69" customFormat="1" ht="12.75" customHeight="1" x14ac:dyDescent="0.25">
      <c r="A65" s="148"/>
      <c r="B65" s="11" t="s">
        <v>36</v>
      </c>
      <c r="C65" s="11">
        <v>0</v>
      </c>
      <c r="D65" s="11">
        <v>1</v>
      </c>
      <c r="E65" s="11">
        <v>0</v>
      </c>
      <c r="F65" s="11">
        <v>9</v>
      </c>
      <c r="G65" s="11">
        <v>9</v>
      </c>
      <c r="H65" s="11"/>
      <c r="I65" s="12">
        <v>1</v>
      </c>
      <c r="K65" s="151"/>
      <c r="O65" s="69">
        <f t="shared" si="1"/>
        <v>18</v>
      </c>
      <c r="P65" s="69">
        <f t="shared" si="2"/>
        <v>0</v>
      </c>
    </row>
    <row r="66" spans="1:16" s="69" customFormat="1" ht="12.75" customHeight="1" x14ac:dyDescent="0.25">
      <c r="A66" s="148"/>
      <c r="B66" s="11" t="s">
        <v>38</v>
      </c>
      <c r="C66" s="11">
        <v>0</v>
      </c>
      <c r="D66" s="11">
        <v>0</v>
      </c>
      <c r="E66" s="11">
        <v>1</v>
      </c>
      <c r="F66" s="11">
        <v>9</v>
      </c>
      <c r="G66" s="11">
        <v>12</v>
      </c>
      <c r="H66" s="11"/>
      <c r="I66" s="12">
        <v>0</v>
      </c>
      <c r="K66" s="151"/>
      <c r="O66" s="69">
        <f t="shared" si="1"/>
        <v>21</v>
      </c>
      <c r="P66" s="69">
        <f t="shared" si="2"/>
        <v>-3</v>
      </c>
    </row>
    <row r="67" spans="1:16" s="69" customFormat="1" ht="12.75" customHeight="1" x14ac:dyDescent="0.25">
      <c r="A67" s="148"/>
      <c r="B67" s="11" t="s">
        <v>40</v>
      </c>
      <c r="C67" s="11">
        <v>0</v>
      </c>
      <c r="D67" s="11">
        <v>1</v>
      </c>
      <c r="E67" s="11">
        <v>0</v>
      </c>
      <c r="F67" s="11">
        <v>7</v>
      </c>
      <c r="G67" s="11">
        <v>7</v>
      </c>
      <c r="H67" s="11"/>
      <c r="I67" s="12">
        <v>1</v>
      </c>
      <c r="K67" s="151"/>
      <c r="O67" s="69">
        <f t="shared" si="1"/>
        <v>14</v>
      </c>
      <c r="P67" s="69">
        <f t="shared" si="2"/>
        <v>0</v>
      </c>
    </row>
    <row r="68" spans="1:16" s="69" customFormat="1" ht="12.75" customHeight="1" x14ac:dyDescent="0.25">
      <c r="A68" s="148"/>
      <c r="B68" s="11" t="s">
        <v>71</v>
      </c>
      <c r="C68" s="11">
        <v>0</v>
      </c>
      <c r="D68" s="11">
        <v>1</v>
      </c>
      <c r="E68" s="11">
        <v>0</v>
      </c>
      <c r="F68" s="11">
        <v>8</v>
      </c>
      <c r="G68" s="11">
        <v>8</v>
      </c>
      <c r="H68" s="11"/>
      <c r="I68" s="12">
        <v>1</v>
      </c>
      <c r="K68" s="151"/>
      <c r="O68" s="69">
        <f t="shared" si="1"/>
        <v>16</v>
      </c>
      <c r="P68" s="69">
        <f t="shared" si="2"/>
        <v>0</v>
      </c>
    </row>
    <row r="69" spans="1:16" s="69" customFormat="1" ht="12.75" customHeight="1" x14ac:dyDescent="0.25">
      <c r="A69" s="148"/>
      <c r="B69" s="11" t="s">
        <v>74</v>
      </c>
      <c r="C69" s="11">
        <v>1</v>
      </c>
      <c r="D69" s="11">
        <v>0</v>
      </c>
      <c r="E69" s="11">
        <v>0</v>
      </c>
      <c r="F69" s="11">
        <v>8</v>
      </c>
      <c r="G69" s="11">
        <v>7</v>
      </c>
      <c r="H69" s="11"/>
      <c r="I69" s="12">
        <v>3</v>
      </c>
      <c r="K69" s="151"/>
      <c r="O69" s="69">
        <f t="shared" si="1"/>
        <v>15</v>
      </c>
      <c r="P69" s="69">
        <f t="shared" si="2"/>
        <v>1</v>
      </c>
    </row>
    <row r="70" spans="1:16" s="69" customFormat="1" ht="12.75" customHeight="1" x14ac:dyDescent="0.25">
      <c r="A70" s="148"/>
      <c r="B70" s="11" t="s">
        <v>75</v>
      </c>
      <c r="C70" s="11">
        <v>0</v>
      </c>
      <c r="D70" s="11">
        <v>0</v>
      </c>
      <c r="E70" s="11">
        <v>1</v>
      </c>
      <c r="F70" s="11">
        <v>4</v>
      </c>
      <c r="G70" s="11">
        <v>6</v>
      </c>
      <c r="H70" s="11"/>
      <c r="I70" s="12">
        <v>0</v>
      </c>
      <c r="K70" s="151"/>
      <c r="O70" s="69">
        <f t="shared" si="1"/>
        <v>10</v>
      </c>
      <c r="P70" s="69">
        <f t="shared" si="2"/>
        <v>-2</v>
      </c>
    </row>
    <row r="71" spans="1:16" s="69" customFormat="1" ht="12.75" customHeight="1" x14ac:dyDescent="0.25">
      <c r="A71" s="148"/>
      <c r="B71" s="11" t="s">
        <v>77</v>
      </c>
      <c r="C71" s="11">
        <v>0</v>
      </c>
      <c r="D71" s="11">
        <v>0</v>
      </c>
      <c r="E71" s="11">
        <v>1</v>
      </c>
      <c r="F71" s="11">
        <v>4</v>
      </c>
      <c r="G71" s="11">
        <v>5</v>
      </c>
      <c r="H71" s="11"/>
      <c r="I71" s="12">
        <v>0</v>
      </c>
      <c r="K71" s="151"/>
      <c r="O71" s="69">
        <f t="shared" si="1"/>
        <v>9</v>
      </c>
      <c r="P71" s="69">
        <f t="shared" si="2"/>
        <v>-1</v>
      </c>
    </row>
    <row r="72" spans="1:16" s="69" customFormat="1" ht="12.75" customHeight="1" thickBot="1" x14ac:dyDescent="0.3">
      <c r="A72" s="149"/>
      <c r="B72" s="17" t="s">
        <v>39</v>
      </c>
      <c r="C72" s="17">
        <f>SUM(C53:C71)</f>
        <v>8</v>
      </c>
      <c r="D72" s="17">
        <f>SUM(D53:D71)</f>
        <v>4</v>
      </c>
      <c r="E72" s="17">
        <f>SUM(E53:E71)</f>
        <v>7</v>
      </c>
      <c r="F72" s="17">
        <f>SUM(F53:F71)</f>
        <v>140</v>
      </c>
      <c r="G72" s="17">
        <f>SUM(G53:G71)</f>
        <v>137</v>
      </c>
      <c r="H72" s="17">
        <f>SUM(F72-G72)</f>
        <v>3</v>
      </c>
      <c r="I72" s="26">
        <f>SUM(I53:I71)</f>
        <v>28</v>
      </c>
      <c r="J72" s="116">
        <f>I72</f>
        <v>28</v>
      </c>
      <c r="K72" s="152"/>
      <c r="M72" s="69">
        <f>SUM(F72:G72)</f>
        <v>277</v>
      </c>
      <c r="N72" s="69">
        <f>SUM(I72)</f>
        <v>28</v>
      </c>
    </row>
    <row r="73" spans="1:16" s="69" customFormat="1" ht="12.75" customHeight="1" thickBot="1" x14ac:dyDescent="0.3">
      <c r="A73" s="90"/>
      <c r="B73" s="90"/>
      <c r="C73" s="90"/>
      <c r="D73" s="90"/>
      <c r="E73" s="90"/>
      <c r="F73" s="90"/>
      <c r="G73" s="90"/>
      <c r="H73" s="90"/>
      <c r="I73" s="90"/>
    </row>
    <row r="74" spans="1:16" s="69" customFormat="1" ht="12.75" customHeight="1" x14ac:dyDescent="0.25">
      <c r="A74" s="147" t="s">
        <v>18</v>
      </c>
      <c r="B74" s="7" t="s">
        <v>13</v>
      </c>
      <c r="C74" s="7">
        <v>1</v>
      </c>
      <c r="D74" s="7">
        <v>0</v>
      </c>
      <c r="E74" s="7">
        <v>0</v>
      </c>
      <c r="F74" s="7">
        <v>8</v>
      </c>
      <c r="G74" s="7">
        <v>7</v>
      </c>
      <c r="H74" s="7"/>
      <c r="I74" s="8">
        <v>3</v>
      </c>
      <c r="K74" s="150">
        <f>RANK(J93,J:J,0)</f>
        <v>3</v>
      </c>
      <c r="O74" s="69">
        <f t="shared" si="1"/>
        <v>15</v>
      </c>
      <c r="P74" s="69">
        <f t="shared" si="2"/>
        <v>1</v>
      </c>
    </row>
    <row r="75" spans="1:16" s="69" customFormat="1" ht="12.75" customHeight="1" x14ac:dyDescent="0.25">
      <c r="A75" s="148"/>
      <c r="B75" s="9" t="s">
        <v>15</v>
      </c>
      <c r="C75" s="9">
        <v>1</v>
      </c>
      <c r="D75" s="9">
        <v>0</v>
      </c>
      <c r="E75" s="9">
        <v>0</v>
      </c>
      <c r="F75" s="9">
        <v>9</v>
      </c>
      <c r="G75" s="9">
        <v>8</v>
      </c>
      <c r="H75" s="9"/>
      <c r="I75" s="10">
        <v>3</v>
      </c>
      <c r="K75" s="151"/>
      <c r="O75" s="69">
        <f t="shared" si="1"/>
        <v>17</v>
      </c>
      <c r="P75" s="69">
        <f t="shared" si="2"/>
        <v>1</v>
      </c>
    </row>
    <row r="76" spans="1:16" s="69" customFormat="1" ht="12.75" customHeight="1" x14ac:dyDescent="0.25">
      <c r="A76" s="148"/>
      <c r="B76" s="11" t="s">
        <v>17</v>
      </c>
      <c r="C76" s="11">
        <v>1</v>
      </c>
      <c r="D76" s="11">
        <v>0</v>
      </c>
      <c r="E76" s="11">
        <v>0</v>
      </c>
      <c r="F76" s="11">
        <v>8</v>
      </c>
      <c r="G76" s="11">
        <v>0</v>
      </c>
      <c r="H76" s="11"/>
      <c r="I76" s="12">
        <v>3</v>
      </c>
      <c r="K76" s="151"/>
      <c r="O76" s="69">
        <f t="shared" si="1"/>
        <v>8</v>
      </c>
      <c r="P76" s="69">
        <f t="shared" si="2"/>
        <v>8</v>
      </c>
    </row>
    <row r="77" spans="1:16" s="69" customFormat="1" ht="12.75" customHeight="1" x14ac:dyDescent="0.25">
      <c r="A77" s="148"/>
      <c r="B77" s="11" t="s">
        <v>19</v>
      </c>
      <c r="C77" s="11">
        <v>1</v>
      </c>
      <c r="D77" s="11">
        <v>0</v>
      </c>
      <c r="E77" s="11">
        <v>0</v>
      </c>
      <c r="F77" s="11">
        <v>9</v>
      </c>
      <c r="G77" s="11">
        <v>8</v>
      </c>
      <c r="H77" s="11"/>
      <c r="I77" s="12">
        <v>3</v>
      </c>
      <c r="K77" s="151"/>
      <c r="O77" s="69">
        <f t="shared" si="1"/>
        <v>17</v>
      </c>
      <c r="P77" s="69">
        <f t="shared" si="2"/>
        <v>1</v>
      </c>
    </row>
    <row r="78" spans="1:16" s="69" customFormat="1" ht="12.75" customHeight="1" x14ac:dyDescent="0.25">
      <c r="A78" s="148"/>
      <c r="B78" s="11" t="s">
        <v>21</v>
      </c>
      <c r="C78" s="11">
        <v>1</v>
      </c>
      <c r="D78" s="11">
        <v>0</v>
      </c>
      <c r="E78" s="11">
        <v>0</v>
      </c>
      <c r="F78" s="11">
        <v>9</v>
      </c>
      <c r="G78" s="11">
        <v>8</v>
      </c>
      <c r="H78" s="11"/>
      <c r="I78" s="12">
        <v>3</v>
      </c>
      <c r="K78" s="151"/>
      <c r="O78" s="69">
        <f t="shared" si="1"/>
        <v>17</v>
      </c>
      <c r="P78" s="69">
        <f t="shared" si="2"/>
        <v>1</v>
      </c>
    </row>
    <row r="79" spans="1:16" s="69" customFormat="1" ht="12.75" customHeight="1" x14ac:dyDescent="0.25">
      <c r="A79" s="148"/>
      <c r="B79" s="11" t="s">
        <v>23</v>
      </c>
      <c r="C79" s="11">
        <v>1</v>
      </c>
      <c r="D79" s="11">
        <v>0</v>
      </c>
      <c r="E79" s="11">
        <v>0</v>
      </c>
      <c r="F79" s="11">
        <v>7</v>
      </c>
      <c r="G79" s="11">
        <v>5</v>
      </c>
      <c r="H79" s="11"/>
      <c r="I79" s="12">
        <v>3</v>
      </c>
      <c r="K79" s="151"/>
      <c r="O79" s="69">
        <f t="shared" si="1"/>
        <v>12</v>
      </c>
      <c r="P79" s="69">
        <f t="shared" si="2"/>
        <v>2</v>
      </c>
    </row>
    <row r="80" spans="1:16" s="69" customFormat="1" ht="12.75" customHeight="1" x14ac:dyDescent="0.25">
      <c r="A80" s="148"/>
      <c r="B80" s="11" t="s">
        <v>24</v>
      </c>
      <c r="C80" s="11">
        <v>0</v>
      </c>
      <c r="D80" s="11">
        <v>1</v>
      </c>
      <c r="E80" s="11">
        <v>0</v>
      </c>
      <c r="F80" s="11">
        <v>8</v>
      </c>
      <c r="G80" s="11">
        <v>8</v>
      </c>
      <c r="H80" s="11"/>
      <c r="I80" s="12">
        <v>1</v>
      </c>
      <c r="K80" s="151"/>
      <c r="O80" s="69">
        <f t="shared" si="1"/>
        <v>16</v>
      </c>
      <c r="P80" s="69">
        <f t="shared" si="2"/>
        <v>0</v>
      </c>
    </row>
    <row r="81" spans="1:16" s="69" customFormat="1" ht="12.75" customHeight="1" x14ac:dyDescent="0.25">
      <c r="A81" s="148"/>
      <c r="B81" s="11" t="s">
        <v>26</v>
      </c>
      <c r="C81" s="11">
        <v>1</v>
      </c>
      <c r="D81" s="11">
        <v>0</v>
      </c>
      <c r="E81" s="11">
        <v>0</v>
      </c>
      <c r="F81" s="11">
        <v>7</v>
      </c>
      <c r="G81" s="11">
        <v>5</v>
      </c>
      <c r="H81" s="11"/>
      <c r="I81" s="12">
        <v>3</v>
      </c>
      <c r="K81" s="151"/>
      <c r="O81" s="69">
        <f t="shared" si="1"/>
        <v>12</v>
      </c>
      <c r="P81" s="69">
        <f t="shared" si="2"/>
        <v>2</v>
      </c>
    </row>
    <row r="82" spans="1:16" s="69" customFormat="1" ht="12.75" customHeight="1" x14ac:dyDescent="0.25">
      <c r="A82" s="148"/>
      <c r="B82" s="11" t="s">
        <v>28</v>
      </c>
      <c r="C82" s="11">
        <v>0</v>
      </c>
      <c r="D82" s="11">
        <v>0</v>
      </c>
      <c r="E82" s="11">
        <v>1</v>
      </c>
      <c r="F82" s="11">
        <v>5</v>
      </c>
      <c r="G82" s="11">
        <v>9</v>
      </c>
      <c r="H82" s="11"/>
      <c r="I82" s="12">
        <v>0</v>
      </c>
      <c r="K82" s="151"/>
      <c r="O82" s="69">
        <f t="shared" si="1"/>
        <v>14</v>
      </c>
      <c r="P82" s="69">
        <f t="shared" si="2"/>
        <v>-4</v>
      </c>
    </row>
    <row r="83" spans="1:16" s="69" customFormat="1" ht="12.75" customHeight="1" x14ac:dyDescent="0.25">
      <c r="A83" s="148"/>
      <c r="B83" s="11" t="s">
        <v>30</v>
      </c>
      <c r="C83" s="11">
        <v>0</v>
      </c>
      <c r="D83" s="11">
        <v>1</v>
      </c>
      <c r="E83" s="11">
        <v>0</v>
      </c>
      <c r="F83" s="11">
        <v>8</v>
      </c>
      <c r="G83" s="11">
        <v>8</v>
      </c>
      <c r="H83" s="11"/>
      <c r="I83" s="12">
        <v>1</v>
      </c>
      <c r="K83" s="151"/>
      <c r="O83" s="69">
        <f t="shared" si="1"/>
        <v>16</v>
      </c>
      <c r="P83" s="69">
        <f t="shared" si="2"/>
        <v>0</v>
      </c>
    </row>
    <row r="84" spans="1:16" s="69" customFormat="1" ht="12.75" customHeight="1" x14ac:dyDescent="0.25">
      <c r="A84" s="148"/>
      <c r="B84" s="11" t="s">
        <v>32</v>
      </c>
      <c r="C84" s="11">
        <v>0</v>
      </c>
      <c r="D84" s="11">
        <v>1</v>
      </c>
      <c r="E84" s="11">
        <v>0</v>
      </c>
      <c r="F84" s="11">
        <v>8</v>
      </c>
      <c r="G84" s="11">
        <v>8</v>
      </c>
      <c r="H84" s="11"/>
      <c r="I84" s="12">
        <v>1</v>
      </c>
      <c r="K84" s="151"/>
      <c r="O84" s="69">
        <f t="shared" si="1"/>
        <v>16</v>
      </c>
      <c r="P84" s="69">
        <f t="shared" si="2"/>
        <v>0</v>
      </c>
    </row>
    <row r="85" spans="1:16" s="69" customFormat="1" ht="12.75" customHeight="1" x14ac:dyDescent="0.25">
      <c r="A85" s="148"/>
      <c r="B85" s="11" t="s">
        <v>34</v>
      </c>
      <c r="C85" s="11">
        <v>0</v>
      </c>
      <c r="D85" s="11">
        <v>0</v>
      </c>
      <c r="E85" s="11">
        <v>1</v>
      </c>
      <c r="F85" s="11">
        <v>5</v>
      </c>
      <c r="G85" s="11">
        <v>6</v>
      </c>
      <c r="H85" s="11"/>
      <c r="I85" s="12">
        <v>0</v>
      </c>
      <c r="K85" s="151"/>
      <c r="O85" s="69">
        <f t="shared" si="1"/>
        <v>11</v>
      </c>
      <c r="P85" s="69">
        <f t="shared" si="2"/>
        <v>-1</v>
      </c>
    </row>
    <row r="86" spans="1:16" s="69" customFormat="1" ht="12.75" customHeight="1" x14ac:dyDescent="0.25">
      <c r="A86" s="148"/>
      <c r="B86" s="11" t="s">
        <v>36</v>
      </c>
      <c r="C86" s="11">
        <v>1</v>
      </c>
      <c r="D86" s="11">
        <v>0</v>
      </c>
      <c r="E86" s="11">
        <v>0</v>
      </c>
      <c r="F86" s="11">
        <v>16</v>
      </c>
      <c r="G86" s="11">
        <v>6</v>
      </c>
      <c r="H86" s="11"/>
      <c r="I86" s="12">
        <v>3</v>
      </c>
      <c r="K86" s="151"/>
      <c r="O86" s="69">
        <f t="shared" si="1"/>
        <v>22</v>
      </c>
      <c r="P86" s="69">
        <f t="shared" si="2"/>
        <v>10</v>
      </c>
    </row>
    <row r="87" spans="1:16" s="69" customFormat="1" ht="12.75" customHeight="1" x14ac:dyDescent="0.25">
      <c r="A87" s="148"/>
      <c r="B87" s="11" t="s">
        <v>38</v>
      </c>
      <c r="C87" s="11">
        <v>1</v>
      </c>
      <c r="D87" s="11">
        <v>0</v>
      </c>
      <c r="E87" s="11">
        <v>0</v>
      </c>
      <c r="F87" s="11">
        <v>8</v>
      </c>
      <c r="G87" s="11">
        <v>7</v>
      </c>
      <c r="H87" s="11"/>
      <c r="I87" s="12">
        <v>3</v>
      </c>
      <c r="K87" s="151"/>
      <c r="O87" s="69">
        <f t="shared" si="1"/>
        <v>15</v>
      </c>
      <c r="P87" s="69">
        <f t="shared" si="2"/>
        <v>1</v>
      </c>
    </row>
    <row r="88" spans="1:16" s="69" customFormat="1" ht="12.75" customHeight="1" x14ac:dyDescent="0.25">
      <c r="A88" s="148"/>
      <c r="B88" s="11" t="s">
        <v>40</v>
      </c>
      <c r="C88" s="11">
        <v>1</v>
      </c>
      <c r="D88" s="11">
        <v>0</v>
      </c>
      <c r="E88" s="11">
        <v>0</v>
      </c>
      <c r="F88" s="11">
        <v>8</v>
      </c>
      <c r="G88" s="11">
        <v>6</v>
      </c>
      <c r="H88" s="11"/>
      <c r="I88" s="12">
        <v>3</v>
      </c>
      <c r="K88" s="151"/>
      <c r="O88" s="69">
        <f t="shared" si="1"/>
        <v>14</v>
      </c>
      <c r="P88" s="69">
        <f t="shared" si="2"/>
        <v>2</v>
      </c>
    </row>
    <row r="89" spans="1:16" s="69" customFormat="1" ht="12.75" customHeight="1" x14ac:dyDescent="0.25">
      <c r="A89" s="148"/>
      <c r="B89" s="11" t="s">
        <v>71</v>
      </c>
      <c r="C89" s="11">
        <v>1</v>
      </c>
      <c r="D89" s="11">
        <v>0</v>
      </c>
      <c r="E89" s="11">
        <v>0</v>
      </c>
      <c r="F89" s="11">
        <v>8</v>
      </c>
      <c r="G89" s="11">
        <v>7</v>
      </c>
      <c r="H89" s="11"/>
      <c r="I89" s="12">
        <v>3</v>
      </c>
      <c r="K89" s="151"/>
      <c r="O89" s="69">
        <f t="shared" si="1"/>
        <v>15</v>
      </c>
      <c r="P89" s="69">
        <f t="shared" si="2"/>
        <v>1</v>
      </c>
    </row>
    <row r="90" spans="1:16" s="69" customFormat="1" ht="12.75" customHeight="1" x14ac:dyDescent="0.25">
      <c r="A90" s="148"/>
      <c r="B90" s="11" t="s">
        <v>74</v>
      </c>
      <c r="C90" s="11">
        <v>1</v>
      </c>
      <c r="D90" s="11">
        <v>0</v>
      </c>
      <c r="E90" s="11">
        <v>0</v>
      </c>
      <c r="F90" s="11">
        <v>7</v>
      </c>
      <c r="G90" s="11">
        <v>5</v>
      </c>
      <c r="H90" s="11"/>
      <c r="I90" s="12">
        <v>3</v>
      </c>
      <c r="K90" s="151"/>
      <c r="O90" s="69">
        <f t="shared" si="1"/>
        <v>12</v>
      </c>
      <c r="P90" s="69">
        <f t="shared" si="2"/>
        <v>2</v>
      </c>
    </row>
    <row r="91" spans="1:16" s="69" customFormat="1" ht="12.75" customHeight="1" x14ac:dyDescent="0.25">
      <c r="A91" s="148"/>
      <c r="B91" s="11" t="s">
        <v>75</v>
      </c>
      <c r="C91" s="11">
        <v>1</v>
      </c>
      <c r="D91" s="11">
        <v>0</v>
      </c>
      <c r="E91" s="11">
        <v>0</v>
      </c>
      <c r="F91" s="11">
        <v>8</v>
      </c>
      <c r="G91" s="11">
        <v>4</v>
      </c>
      <c r="H91" s="11"/>
      <c r="I91" s="12">
        <v>3</v>
      </c>
      <c r="K91" s="151"/>
      <c r="O91" s="69">
        <f t="shared" si="1"/>
        <v>12</v>
      </c>
      <c r="P91" s="69">
        <f t="shared" si="2"/>
        <v>4</v>
      </c>
    </row>
    <row r="92" spans="1:16" s="69" customFormat="1" ht="12.75" customHeight="1" x14ac:dyDescent="0.25">
      <c r="A92" s="148"/>
      <c r="B92" s="11" t="s">
        <v>77</v>
      </c>
      <c r="C92" s="11">
        <v>0</v>
      </c>
      <c r="D92" s="11">
        <v>0</v>
      </c>
      <c r="E92" s="11">
        <v>1</v>
      </c>
      <c r="F92" s="11">
        <v>6</v>
      </c>
      <c r="G92" s="11">
        <v>12</v>
      </c>
      <c r="H92" s="11"/>
      <c r="I92" s="12">
        <v>0</v>
      </c>
      <c r="K92" s="151"/>
      <c r="O92" s="69">
        <f t="shared" si="1"/>
        <v>18</v>
      </c>
      <c r="P92" s="69">
        <f t="shared" si="2"/>
        <v>-6</v>
      </c>
    </row>
    <row r="93" spans="1:16" s="69" customFormat="1" ht="12.75" customHeight="1" thickBot="1" x14ac:dyDescent="0.3">
      <c r="A93" s="149"/>
      <c r="B93" s="17" t="s">
        <v>39</v>
      </c>
      <c r="C93" s="17">
        <f>SUM(C74:C92)</f>
        <v>13</v>
      </c>
      <c r="D93" s="17">
        <f>SUM(D74:D92)</f>
        <v>3</v>
      </c>
      <c r="E93" s="17">
        <f>SUM(E74:E92)</f>
        <v>3</v>
      </c>
      <c r="F93" s="17">
        <f>SUM(F74:F92)</f>
        <v>152</v>
      </c>
      <c r="G93" s="17">
        <f>SUM(G74:G92)</f>
        <v>127</v>
      </c>
      <c r="H93" s="17">
        <f>SUM(F93-G93)</f>
        <v>25</v>
      </c>
      <c r="I93" s="26">
        <f>SUM(I74:I92)</f>
        <v>42</v>
      </c>
      <c r="J93" s="18">
        <f>I93</f>
        <v>42</v>
      </c>
      <c r="K93" s="152"/>
      <c r="M93" s="69">
        <f>SUM(F93:G93)</f>
        <v>279</v>
      </c>
      <c r="N93" s="69">
        <f>SUM(I93)</f>
        <v>42</v>
      </c>
    </row>
    <row r="94" spans="1:16" s="69" customFormat="1" ht="12.75" customHeight="1" thickBot="1" x14ac:dyDescent="0.3">
      <c r="A94" s="197"/>
      <c r="B94" s="197"/>
      <c r="C94" s="197"/>
      <c r="D94" s="197"/>
      <c r="E94" s="197"/>
      <c r="F94" s="197"/>
      <c r="G94" s="197"/>
      <c r="H94" s="197"/>
      <c r="I94" s="197"/>
    </row>
    <row r="95" spans="1:16" s="69" customFormat="1" ht="12.75" customHeight="1" x14ac:dyDescent="0.25">
      <c r="A95" s="147" t="s">
        <v>27</v>
      </c>
      <c r="B95" s="7" t="s">
        <v>13</v>
      </c>
      <c r="C95" s="7">
        <v>0</v>
      </c>
      <c r="D95" s="7">
        <v>0</v>
      </c>
      <c r="E95" s="7">
        <v>1</v>
      </c>
      <c r="F95" s="7">
        <v>4</v>
      </c>
      <c r="G95" s="7">
        <v>8</v>
      </c>
      <c r="H95" s="7"/>
      <c r="I95" s="8">
        <v>0</v>
      </c>
      <c r="K95" s="150">
        <f>RANK(J114,J:J,0)</f>
        <v>9</v>
      </c>
      <c r="O95" s="69">
        <f t="shared" si="1"/>
        <v>12</v>
      </c>
      <c r="P95" s="69">
        <f t="shared" si="2"/>
        <v>-4</v>
      </c>
    </row>
    <row r="96" spans="1:16" s="69" customFormat="1" ht="12.75" customHeight="1" x14ac:dyDescent="0.25">
      <c r="A96" s="148"/>
      <c r="B96" s="9" t="s">
        <v>15</v>
      </c>
      <c r="C96" s="9">
        <v>0</v>
      </c>
      <c r="D96" s="9">
        <v>0</v>
      </c>
      <c r="E96" s="9">
        <v>1</v>
      </c>
      <c r="F96" s="9">
        <v>5</v>
      </c>
      <c r="G96" s="9">
        <v>7</v>
      </c>
      <c r="H96" s="9"/>
      <c r="I96" s="10">
        <v>0</v>
      </c>
      <c r="K96" s="151"/>
      <c r="O96" s="69">
        <f t="shared" si="1"/>
        <v>12</v>
      </c>
      <c r="P96" s="69">
        <f t="shared" si="2"/>
        <v>-2</v>
      </c>
    </row>
    <row r="97" spans="1:16" s="69" customFormat="1" ht="12.75" customHeight="1" x14ac:dyDescent="0.25">
      <c r="A97" s="148"/>
      <c r="B97" s="11" t="s">
        <v>17</v>
      </c>
      <c r="C97" s="11">
        <v>0</v>
      </c>
      <c r="D97" s="11">
        <v>0</v>
      </c>
      <c r="E97" s="11">
        <v>1</v>
      </c>
      <c r="F97" s="11">
        <v>7</v>
      </c>
      <c r="G97" s="11">
        <v>9</v>
      </c>
      <c r="H97" s="11"/>
      <c r="I97" s="12">
        <v>0</v>
      </c>
      <c r="K97" s="151"/>
      <c r="O97" s="69">
        <f t="shared" si="1"/>
        <v>16</v>
      </c>
      <c r="P97" s="69">
        <f t="shared" si="2"/>
        <v>-2</v>
      </c>
    </row>
    <row r="98" spans="1:16" s="69" customFormat="1" ht="12.75" customHeight="1" x14ac:dyDescent="0.25">
      <c r="A98" s="148"/>
      <c r="B98" s="11" t="s">
        <v>19</v>
      </c>
      <c r="C98" s="11">
        <v>0</v>
      </c>
      <c r="D98" s="11">
        <v>0</v>
      </c>
      <c r="E98" s="11">
        <v>1</v>
      </c>
      <c r="F98" s="11">
        <v>8</v>
      </c>
      <c r="G98" s="11">
        <v>16</v>
      </c>
      <c r="H98" s="11"/>
      <c r="I98" s="12">
        <v>0</v>
      </c>
      <c r="K98" s="151"/>
      <c r="O98" s="69">
        <f t="shared" si="1"/>
        <v>24</v>
      </c>
      <c r="P98" s="69">
        <f t="shared" si="2"/>
        <v>-8</v>
      </c>
    </row>
    <row r="99" spans="1:16" s="69" customFormat="1" ht="12.75" customHeight="1" x14ac:dyDescent="0.25">
      <c r="A99" s="148"/>
      <c r="B99" s="11" t="s">
        <v>21</v>
      </c>
      <c r="C99" s="11">
        <v>1</v>
      </c>
      <c r="D99" s="11">
        <v>0</v>
      </c>
      <c r="E99" s="11">
        <v>0</v>
      </c>
      <c r="F99" s="11">
        <v>9</v>
      </c>
      <c r="G99" s="11">
        <v>8</v>
      </c>
      <c r="H99" s="11"/>
      <c r="I99" s="12">
        <v>3</v>
      </c>
      <c r="K99" s="151"/>
      <c r="O99" s="69">
        <f t="shared" si="1"/>
        <v>17</v>
      </c>
      <c r="P99" s="69">
        <f t="shared" si="2"/>
        <v>1</v>
      </c>
    </row>
    <row r="100" spans="1:16" s="69" customFormat="1" ht="12.75" customHeight="1" x14ac:dyDescent="0.25">
      <c r="A100" s="148"/>
      <c r="B100" s="11" t="s">
        <v>23</v>
      </c>
      <c r="C100" s="11">
        <v>0</v>
      </c>
      <c r="D100" s="11">
        <v>1</v>
      </c>
      <c r="E100" s="11">
        <v>0</v>
      </c>
      <c r="F100" s="11">
        <v>8</v>
      </c>
      <c r="G100" s="11">
        <v>8</v>
      </c>
      <c r="H100" s="11"/>
      <c r="I100" s="12">
        <v>1</v>
      </c>
      <c r="K100" s="151"/>
      <c r="O100" s="69">
        <f t="shared" si="1"/>
        <v>16</v>
      </c>
      <c r="P100" s="69">
        <f t="shared" si="2"/>
        <v>0</v>
      </c>
    </row>
    <row r="101" spans="1:16" s="69" customFormat="1" ht="12.75" customHeight="1" x14ac:dyDescent="0.25">
      <c r="A101" s="148"/>
      <c r="B101" s="11" t="s">
        <v>24</v>
      </c>
      <c r="C101" s="11">
        <v>0</v>
      </c>
      <c r="D101" s="11">
        <v>0</v>
      </c>
      <c r="E101" s="11">
        <v>1</v>
      </c>
      <c r="F101" s="11">
        <v>6</v>
      </c>
      <c r="G101" s="11">
        <v>8</v>
      </c>
      <c r="H101" s="11"/>
      <c r="I101" s="12">
        <v>0</v>
      </c>
      <c r="K101" s="151"/>
      <c r="O101" s="69">
        <f t="shared" si="1"/>
        <v>14</v>
      </c>
      <c r="P101" s="69">
        <f t="shared" si="2"/>
        <v>-2</v>
      </c>
    </row>
    <row r="102" spans="1:16" s="69" customFormat="1" ht="12.75" customHeight="1" x14ac:dyDescent="0.25">
      <c r="A102" s="148"/>
      <c r="B102" s="11" t="s">
        <v>26</v>
      </c>
      <c r="C102" s="11">
        <v>1</v>
      </c>
      <c r="D102" s="11">
        <v>0</v>
      </c>
      <c r="E102" s="11">
        <v>0</v>
      </c>
      <c r="F102" s="11">
        <v>8</v>
      </c>
      <c r="G102" s="11">
        <v>6</v>
      </c>
      <c r="H102" s="11"/>
      <c r="I102" s="12">
        <v>3</v>
      </c>
      <c r="K102" s="151"/>
      <c r="O102" s="69">
        <f t="shared" si="1"/>
        <v>14</v>
      </c>
      <c r="P102" s="69">
        <f t="shared" si="2"/>
        <v>2</v>
      </c>
    </row>
    <row r="103" spans="1:16" s="69" customFormat="1" ht="12.75" customHeight="1" x14ac:dyDescent="0.25">
      <c r="A103" s="148"/>
      <c r="B103" s="11" t="s">
        <v>28</v>
      </c>
      <c r="C103" s="11">
        <v>0</v>
      </c>
      <c r="D103" s="11">
        <v>0</v>
      </c>
      <c r="E103" s="11">
        <v>1</v>
      </c>
      <c r="F103" s="11">
        <v>9</v>
      </c>
      <c r="G103" s="11">
        <v>17</v>
      </c>
      <c r="H103" s="11"/>
      <c r="I103" s="12">
        <v>0</v>
      </c>
      <c r="K103" s="151"/>
      <c r="O103" s="69">
        <f t="shared" si="1"/>
        <v>26</v>
      </c>
      <c r="P103" s="69">
        <f t="shared" si="2"/>
        <v>-8</v>
      </c>
    </row>
    <row r="104" spans="1:16" s="69" customFormat="1" ht="12.75" customHeight="1" x14ac:dyDescent="0.25">
      <c r="A104" s="148"/>
      <c r="B104" s="11" t="s">
        <v>30</v>
      </c>
      <c r="C104" s="11">
        <v>0</v>
      </c>
      <c r="D104" s="11">
        <v>0</v>
      </c>
      <c r="E104" s="11">
        <v>1</v>
      </c>
      <c r="F104" s="11">
        <v>7</v>
      </c>
      <c r="G104" s="11">
        <v>9</v>
      </c>
      <c r="H104" s="11"/>
      <c r="I104" s="12">
        <v>0</v>
      </c>
      <c r="K104" s="151"/>
      <c r="O104" s="69">
        <f t="shared" si="1"/>
        <v>16</v>
      </c>
      <c r="P104" s="69">
        <f t="shared" si="2"/>
        <v>-2</v>
      </c>
    </row>
    <row r="105" spans="1:16" s="69" customFormat="1" ht="12.75" customHeight="1" x14ac:dyDescent="0.25">
      <c r="A105" s="148"/>
      <c r="B105" s="11" t="s">
        <v>32</v>
      </c>
      <c r="C105" s="11">
        <v>1</v>
      </c>
      <c r="D105" s="11">
        <v>0</v>
      </c>
      <c r="E105" s="11">
        <v>0</v>
      </c>
      <c r="F105" s="11">
        <v>9</v>
      </c>
      <c r="G105" s="11">
        <v>7</v>
      </c>
      <c r="H105" s="11"/>
      <c r="I105" s="12">
        <v>3</v>
      </c>
      <c r="K105" s="151"/>
      <c r="O105" s="69">
        <f t="shared" si="1"/>
        <v>16</v>
      </c>
      <c r="P105" s="69">
        <f t="shared" si="2"/>
        <v>2</v>
      </c>
    </row>
    <row r="106" spans="1:16" s="69" customFormat="1" ht="12.75" customHeight="1" x14ac:dyDescent="0.25">
      <c r="A106" s="148"/>
      <c r="B106" s="11" t="s">
        <v>34</v>
      </c>
      <c r="C106" s="11">
        <v>0</v>
      </c>
      <c r="D106" s="11">
        <v>0</v>
      </c>
      <c r="E106" s="11">
        <v>1</v>
      </c>
      <c r="F106" s="11">
        <v>7</v>
      </c>
      <c r="G106" s="11">
        <v>8</v>
      </c>
      <c r="H106" s="11"/>
      <c r="I106" s="12">
        <v>0</v>
      </c>
      <c r="K106" s="151"/>
      <c r="O106" s="69">
        <f t="shared" si="1"/>
        <v>15</v>
      </c>
      <c r="P106" s="69">
        <f t="shared" si="2"/>
        <v>-1</v>
      </c>
    </row>
    <row r="107" spans="1:16" s="69" customFormat="1" ht="12.75" customHeight="1" x14ac:dyDescent="0.25">
      <c r="A107" s="148"/>
      <c r="B107" s="11" t="s">
        <v>36</v>
      </c>
      <c r="C107" s="11">
        <v>1</v>
      </c>
      <c r="D107" s="11">
        <v>0</v>
      </c>
      <c r="E107" s="11">
        <v>0</v>
      </c>
      <c r="F107" s="11">
        <v>12</v>
      </c>
      <c r="G107" s="11">
        <v>8</v>
      </c>
      <c r="H107" s="11"/>
      <c r="I107" s="12">
        <v>3</v>
      </c>
      <c r="K107" s="151"/>
      <c r="O107" s="69">
        <f t="shared" si="1"/>
        <v>20</v>
      </c>
      <c r="P107" s="69">
        <f t="shared" si="2"/>
        <v>4</v>
      </c>
    </row>
    <row r="108" spans="1:16" s="69" customFormat="1" ht="12.75" customHeight="1" x14ac:dyDescent="0.25">
      <c r="A108" s="148"/>
      <c r="B108" s="11" t="s">
        <v>38</v>
      </c>
      <c r="C108" s="11">
        <v>1</v>
      </c>
      <c r="D108" s="11">
        <v>0</v>
      </c>
      <c r="E108" s="11">
        <v>0</v>
      </c>
      <c r="F108" s="11">
        <v>8</v>
      </c>
      <c r="G108" s="11">
        <v>7</v>
      </c>
      <c r="H108" s="11"/>
      <c r="I108" s="12">
        <v>3</v>
      </c>
      <c r="K108" s="151"/>
      <c r="O108" s="69">
        <f t="shared" si="1"/>
        <v>15</v>
      </c>
      <c r="P108" s="69">
        <f t="shared" si="2"/>
        <v>1</v>
      </c>
    </row>
    <row r="109" spans="1:16" s="69" customFormat="1" ht="12.75" customHeight="1" x14ac:dyDescent="0.25">
      <c r="A109" s="148"/>
      <c r="B109" s="11" t="s">
        <v>40</v>
      </c>
      <c r="C109" s="11">
        <v>0</v>
      </c>
      <c r="D109" s="11">
        <v>0</v>
      </c>
      <c r="E109" s="11">
        <v>1</v>
      </c>
      <c r="F109" s="11">
        <v>5</v>
      </c>
      <c r="G109" s="11">
        <v>7</v>
      </c>
      <c r="H109" s="11"/>
      <c r="I109" s="12">
        <v>0</v>
      </c>
      <c r="K109" s="151"/>
      <c r="O109" s="69">
        <f t="shared" si="1"/>
        <v>12</v>
      </c>
      <c r="P109" s="69">
        <f t="shared" si="2"/>
        <v>-2</v>
      </c>
    </row>
    <row r="110" spans="1:16" s="69" customFormat="1" ht="12.75" customHeight="1" x14ac:dyDescent="0.25">
      <c r="A110" s="148"/>
      <c r="B110" s="11" t="s">
        <v>71</v>
      </c>
      <c r="C110" s="11">
        <v>1</v>
      </c>
      <c r="D110" s="11">
        <v>0</v>
      </c>
      <c r="E110" s="11">
        <v>0</v>
      </c>
      <c r="F110" s="11">
        <v>9</v>
      </c>
      <c r="G110" s="11">
        <v>7</v>
      </c>
      <c r="H110" s="11"/>
      <c r="I110" s="12">
        <v>3</v>
      </c>
      <c r="K110" s="151"/>
      <c r="O110" s="69">
        <f t="shared" si="1"/>
        <v>16</v>
      </c>
      <c r="P110" s="69">
        <f t="shared" si="2"/>
        <v>2</v>
      </c>
    </row>
    <row r="111" spans="1:16" s="69" customFormat="1" ht="12.75" customHeight="1" x14ac:dyDescent="0.25">
      <c r="A111" s="148"/>
      <c r="B111" s="11" t="s">
        <v>74</v>
      </c>
      <c r="C111" s="11">
        <v>0</v>
      </c>
      <c r="D111" s="11">
        <v>1</v>
      </c>
      <c r="E111" s="11">
        <v>0</v>
      </c>
      <c r="F111" s="11">
        <v>8</v>
      </c>
      <c r="G111" s="11">
        <v>8</v>
      </c>
      <c r="H111" s="11"/>
      <c r="I111" s="12">
        <v>1</v>
      </c>
      <c r="K111" s="151"/>
      <c r="O111" s="69">
        <f t="shared" si="1"/>
        <v>16</v>
      </c>
      <c r="P111" s="69">
        <f t="shared" si="2"/>
        <v>0</v>
      </c>
    </row>
    <row r="112" spans="1:16" s="69" customFormat="1" ht="12.75" customHeight="1" x14ac:dyDescent="0.25">
      <c r="A112" s="148"/>
      <c r="B112" s="11" t="s">
        <v>75</v>
      </c>
      <c r="C112" s="11">
        <v>1</v>
      </c>
      <c r="D112" s="11">
        <v>0</v>
      </c>
      <c r="E112" s="11">
        <v>0</v>
      </c>
      <c r="F112" s="11">
        <v>7</v>
      </c>
      <c r="G112" s="11">
        <v>6</v>
      </c>
      <c r="H112" s="11"/>
      <c r="I112" s="12">
        <v>3</v>
      </c>
      <c r="K112" s="151"/>
      <c r="O112" s="69">
        <f t="shared" si="1"/>
        <v>13</v>
      </c>
      <c r="P112" s="69">
        <f t="shared" si="2"/>
        <v>1</v>
      </c>
    </row>
    <row r="113" spans="1:16" s="69" customFormat="1" ht="12.75" customHeight="1" x14ac:dyDescent="0.25">
      <c r="A113" s="148"/>
      <c r="B113" s="11" t="s">
        <v>77</v>
      </c>
      <c r="C113" s="11">
        <v>0</v>
      </c>
      <c r="D113" s="11">
        <v>0</v>
      </c>
      <c r="E113" s="11">
        <v>1</v>
      </c>
      <c r="F113" s="11">
        <v>6</v>
      </c>
      <c r="G113" s="11">
        <v>7</v>
      </c>
      <c r="H113" s="11"/>
      <c r="I113" s="12">
        <v>0</v>
      </c>
      <c r="K113" s="151"/>
      <c r="O113" s="69">
        <f t="shared" si="1"/>
        <v>13</v>
      </c>
      <c r="P113" s="69">
        <f t="shared" si="2"/>
        <v>-1</v>
      </c>
    </row>
    <row r="114" spans="1:16" s="69" customFormat="1" ht="12.75" customHeight="1" thickBot="1" x14ac:dyDescent="0.3">
      <c r="A114" s="149"/>
      <c r="B114" s="17" t="s">
        <v>39</v>
      </c>
      <c r="C114" s="17">
        <f>SUM(C95:C113)</f>
        <v>7</v>
      </c>
      <c r="D114" s="17">
        <f>SUM(D95:D113)</f>
        <v>2</v>
      </c>
      <c r="E114" s="17">
        <f>SUM(E95:E113)</f>
        <v>10</v>
      </c>
      <c r="F114" s="17">
        <f>SUM(F95:F113)</f>
        <v>142</v>
      </c>
      <c r="G114" s="17">
        <f>SUM(G95:G113)</f>
        <v>161</v>
      </c>
      <c r="H114" s="17">
        <f>SUM(F114-G114)</f>
        <v>-19</v>
      </c>
      <c r="I114" s="26">
        <f>SUM(I95:I113)</f>
        <v>23</v>
      </c>
      <c r="J114" s="18">
        <f>I114</f>
        <v>23</v>
      </c>
      <c r="K114" s="152"/>
      <c r="M114" s="69">
        <f>SUM(F114:G114)</f>
        <v>303</v>
      </c>
      <c r="N114" s="69">
        <f>SUM(I114)</f>
        <v>23</v>
      </c>
    </row>
    <row r="115" spans="1:16" s="69" customFormat="1" ht="12.75" customHeight="1" thickBot="1" x14ac:dyDescent="0.3">
      <c r="A115" s="197"/>
      <c r="B115" s="197"/>
      <c r="C115" s="197"/>
      <c r="D115" s="197"/>
      <c r="E115" s="197"/>
      <c r="F115" s="197"/>
      <c r="G115" s="197"/>
      <c r="H115" s="197"/>
      <c r="I115" s="197"/>
    </row>
    <row r="116" spans="1:16" s="69" customFormat="1" ht="12.75" customHeight="1" x14ac:dyDescent="0.25">
      <c r="A116" s="147" t="s">
        <v>29</v>
      </c>
      <c r="B116" s="7" t="s">
        <v>13</v>
      </c>
      <c r="C116" s="7">
        <v>0</v>
      </c>
      <c r="D116" s="7">
        <v>0</v>
      </c>
      <c r="E116" s="7">
        <v>1</v>
      </c>
      <c r="F116" s="7">
        <v>6</v>
      </c>
      <c r="G116" s="7">
        <v>8</v>
      </c>
      <c r="H116" s="7"/>
      <c r="I116" s="8">
        <v>0</v>
      </c>
      <c r="K116" s="150">
        <f>RANK(J135,J:J,0)</f>
        <v>5</v>
      </c>
      <c r="O116" s="69">
        <f t="shared" si="1"/>
        <v>14</v>
      </c>
      <c r="P116" s="69">
        <f t="shared" si="2"/>
        <v>-2</v>
      </c>
    </row>
    <row r="117" spans="1:16" s="69" customFormat="1" ht="12.75" customHeight="1" x14ac:dyDescent="0.25">
      <c r="A117" s="148"/>
      <c r="B117" s="9" t="s">
        <v>15</v>
      </c>
      <c r="C117" s="9">
        <v>1</v>
      </c>
      <c r="D117" s="9">
        <v>0</v>
      </c>
      <c r="E117" s="9">
        <v>0</v>
      </c>
      <c r="F117" s="9">
        <v>9</v>
      </c>
      <c r="G117" s="9">
        <v>7</v>
      </c>
      <c r="H117" s="9"/>
      <c r="I117" s="10">
        <v>3</v>
      </c>
      <c r="K117" s="151"/>
      <c r="O117" s="69">
        <f t="shared" si="1"/>
        <v>16</v>
      </c>
      <c r="P117" s="69">
        <f t="shared" si="2"/>
        <v>2</v>
      </c>
    </row>
    <row r="118" spans="1:16" s="69" customFormat="1" ht="12.75" customHeight="1" x14ac:dyDescent="0.25">
      <c r="A118" s="148"/>
      <c r="B118" s="11" t="s">
        <v>17</v>
      </c>
      <c r="C118" s="11">
        <v>0</v>
      </c>
      <c r="D118" s="11">
        <v>1</v>
      </c>
      <c r="E118" s="11">
        <v>0</v>
      </c>
      <c r="F118" s="11">
        <v>8</v>
      </c>
      <c r="G118" s="11">
        <v>8</v>
      </c>
      <c r="H118" s="11"/>
      <c r="I118" s="12">
        <v>1</v>
      </c>
      <c r="K118" s="151"/>
      <c r="O118" s="69">
        <f t="shared" si="1"/>
        <v>16</v>
      </c>
      <c r="P118" s="69">
        <f t="shared" si="2"/>
        <v>0</v>
      </c>
    </row>
    <row r="119" spans="1:16" s="69" customFormat="1" ht="12.75" customHeight="1" x14ac:dyDescent="0.25">
      <c r="A119" s="148"/>
      <c r="B119" s="11" t="s">
        <v>19</v>
      </c>
      <c r="C119" s="11">
        <v>0</v>
      </c>
      <c r="D119" s="11">
        <v>0</v>
      </c>
      <c r="E119" s="11">
        <v>1</v>
      </c>
      <c r="F119" s="11">
        <v>6</v>
      </c>
      <c r="G119" s="11">
        <v>7</v>
      </c>
      <c r="H119" s="11"/>
      <c r="I119" s="12">
        <v>0</v>
      </c>
      <c r="K119" s="151"/>
      <c r="O119" s="69">
        <f t="shared" si="1"/>
        <v>13</v>
      </c>
      <c r="P119" s="69">
        <f t="shared" si="2"/>
        <v>-1</v>
      </c>
    </row>
    <row r="120" spans="1:16" s="69" customFormat="1" ht="12.75" customHeight="1" x14ac:dyDescent="0.25">
      <c r="A120" s="148"/>
      <c r="B120" s="11" t="s">
        <v>21</v>
      </c>
      <c r="C120" s="11">
        <v>0</v>
      </c>
      <c r="D120" s="11">
        <v>1</v>
      </c>
      <c r="E120" s="11">
        <v>0</v>
      </c>
      <c r="F120" s="11">
        <v>8</v>
      </c>
      <c r="G120" s="11">
        <v>8</v>
      </c>
      <c r="H120" s="11"/>
      <c r="I120" s="12">
        <v>1</v>
      </c>
      <c r="K120" s="151"/>
      <c r="O120" s="69">
        <f t="shared" si="1"/>
        <v>16</v>
      </c>
      <c r="P120" s="69">
        <f t="shared" si="2"/>
        <v>0</v>
      </c>
    </row>
    <row r="121" spans="1:16" s="69" customFormat="1" ht="12.75" customHeight="1" x14ac:dyDescent="0.25">
      <c r="A121" s="148"/>
      <c r="B121" s="11" t="s">
        <v>23</v>
      </c>
      <c r="C121" s="11">
        <v>1</v>
      </c>
      <c r="D121" s="11">
        <v>0</v>
      </c>
      <c r="E121" s="11">
        <v>0</v>
      </c>
      <c r="F121" s="11">
        <v>8</v>
      </c>
      <c r="G121" s="11">
        <v>6</v>
      </c>
      <c r="H121" s="11"/>
      <c r="I121" s="12">
        <v>3</v>
      </c>
      <c r="K121" s="151"/>
      <c r="O121" s="69">
        <f t="shared" si="1"/>
        <v>14</v>
      </c>
      <c r="P121" s="69">
        <f t="shared" si="2"/>
        <v>2</v>
      </c>
    </row>
    <row r="122" spans="1:16" s="69" customFormat="1" ht="12.75" customHeight="1" x14ac:dyDescent="0.25">
      <c r="A122" s="148"/>
      <c r="B122" s="11" t="s">
        <v>24</v>
      </c>
      <c r="C122" s="11">
        <v>0</v>
      </c>
      <c r="D122" s="11">
        <v>1</v>
      </c>
      <c r="E122" s="11">
        <v>0</v>
      </c>
      <c r="F122" s="11">
        <v>8</v>
      </c>
      <c r="G122" s="11">
        <v>8</v>
      </c>
      <c r="H122" s="11"/>
      <c r="I122" s="12">
        <v>1</v>
      </c>
      <c r="K122" s="151"/>
      <c r="O122" s="69">
        <f t="shared" si="1"/>
        <v>16</v>
      </c>
      <c r="P122" s="69">
        <f t="shared" si="2"/>
        <v>0</v>
      </c>
    </row>
    <row r="123" spans="1:16" s="69" customFormat="1" ht="12.75" customHeight="1" x14ac:dyDescent="0.25">
      <c r="A123" s="148"/>
      <c r="B123" s="11" t="s">
        <v>26</v>
      </c>
      <c r="C123" s="11">
        <v>0</v>
      </c>
      <c r="D123" s="11">
        <v>0</v>
      </c>
      <c r="E123" s="11">
        <v>1</v>
      </c>
      <c r="F123" s="11">
        <v>7</v>
      </c>
      <c r="G123" s="11">
        <v>8</v>
      </c>
      <c r="H123" s="11"/>
      <c r="I123" s="12">
        <v>0</v>
      </c>
      <c r="K123" s="151"/>
      <c r="O123" s="69">
        <f t="shared" si="1"/>
        <v>15</v>
      </c>
      <c r="P123" s="69">
        <f t="shared" si="2"/>
        <v>-1</v>
      </c>
    </row>
    <row r="124" spans="1:16" s="69" customFormat="1" ht="12.75" customHeight="1" x14ac:dyDescent="0.25">
      <c r="A124" s="148"/>
      <c r="B124" s="11" t="s">
        <v>28</v>
      </c>
      <c r="C124" s="11">
        <v>1</v>
      </c>
      <c r="D124" s="11">
        <v>0</v>
      </c>
      <c r="E124" s="11">
        <v>0</v>
      </c>
      <c r="F124" s="11">
        <v>8</v>
      </c>
      <c r="G124" s="11">
        <v>7</v>
      </c>
      <c r="H124" s="11"/>
      <c r="I124" s="12">
        <v>3</v>
      </c>
      <c r="K124" s="151"/>
      <c r="O124" s="69">
        <f t="shared" si="1"/>
        <v>15</v>
      </c>
      <c r="P124" s="69">
        <f t="shared" si="2"/>
        <v>1</v>
      </c>
    </row>
    <row r="125" spans="1:16" s="69" customFormat="1" ht="12.75" customHeight="1" x14ac:dyDescent="0.25">
      <c r="A125" s="148"/>
      <c r="B125" s="11" t="s">
        <v>30</v>
      </c>
      <c r="C125" s="11">
        <v>1</v>
      </c>
      <c r="D125" s="11">
        <v>0</v>
      </c>
      <c r="E125" s="11">
        <v>0</v>
      </c>
      <c r="F125" s="11">
        <v>12</v>
      </c>
      <c r="G125" s="11">
        <v>9</v>
      </c>
      <c r="H125" s="11"/>
      <c r="I125" s="12">
        <v>3</v>
      </c>
      <c r="K125" s="151"/>
      <c r="O125" s="69">
        <f t="shared" si="1"/>
        <v>21</v>
      </c>
      <c r="P125" s="69">
        <f t="shared" si="2"/>
        <v>3</v>
      </c>
    </row>
    <row r="126" spans="1:16" s="69" customFormat="1" ht="12.75" customHeight="1" x14ac:dyDescent="0.25">
      <c r="A126" s="148"/>
      <c r="B126" s="11" t="s">
        <v>32</v>
      </c>
      <c r="C126" s="11">
        <v>0</v>
      </c>
      <c r="D126" s="11">
        <v>0</v>
      </c>
      <c r="E126" s="11">
        <v>1</v>
      </c>
      <c r="F126" s="11">
        <v>8</v>
      </c>
      <c r="G126" s="11">
        <v>9</v>
      </c>
      <c r="H126" s="11"/>
      <c r="I126" s="12">
        <v>0</v>
      </c>
      <c r="K126" s="151"/>
      <c r="O126" s="69">
        <f t="shared" si="1"/>
        <v>17</v>
      </c>
      <c r="P126" s="69">
        <f t="shared" si="2"/>
        <v>-1</v>
      </c>
    </row>
    <row r="127" spans="1:16" s="69" customFormat="1" ht="12.75" customHeight="1" x14ac:dyDescent="0.25">
      <c r="A127" s="148"/>
      <c r="B127" s="11" t="s">
        <v>34</v>
      </c>
      <c r="C127" s="11">
        <v>1</v>
      </c>
      <c r="D127" s="11">
        <v>0</v>
      </c>
      <c r="E127" s="11">
        <v>0</v>
      </c>
      <c r="F127" s="11">
        <v>8</v>
      </c>
      <c r="G127" s="11">
        <v>6</v>
      </c>
      <c r="H127" s="11"/>
      <c r="I127" s="12">
        <v>3</v>
      </c>
      <c r="K127" s="151"/>
      <c r="O127" s="69">
        <f t="shared" si="1"/>
        <v>14</v>
      </c>
      <c r="P127" s="69">
        <f t="shared" si="2"/>
        <v>2</v>
      </c>
    </row>
    <row r="128" spans="1:16" s="69" customFormat="1" ht="12.75" customHeight="1" x14ac:dyDescent="0.25">
      <c r="A128" s="148"/>
      <c r="B128" s="11" t="s">
        <v>36</v>
      </c>
      <c r="C128" s="11">
        <v>1</v>
      </c>
      <c r="D128" s="11">
        <v>0</v>
      </c>
      <c r="E128" s="11">
        <v>0</v>
      </c>
      <c r="F128" s="11">
        <v>9</v>
      </c>
      <c r="G128" s="11">
        <v>6</v>
      </c>
      <c r="H128" s="11"/>
      <c r="I128" s="12">
        <v>3</v>
      </c>
      <c r="K128" s="151"/>
      <c r="O128" s="69">
        <f t="shared" si="1"/>
        <v>15</v>
      </c>
      <c r="P128" s="69">
        <f t="shared" si="2"/>
        <v>3</v>
      </c>
    </row>
    <row r="129" spans="1:16" s="69" customFormat="1" ht="12.75" customHeight="1" x14ac:dyDescent="0.25">
      <c r="A129" s="148"/>
      <c r="B129" s="11" t="s">
        <v>38</v>
      </c>
      <c r="C129" s="11">
        <v>1</v>
      </c>
      <c r="D129" s="11">
        <v>0</v>
      </c>
      <c r="E129" s="11">
        <v>0</v>
      </c>
      <c r="F129" s="11">
        <v>8</v>
      </c>
      <c r="G129" s="11">
        <v>7</v>
      </c>
      <c r="H129" s="11"/>
      <c r="I129" s="12">
        <v>3</v>
      </c>
      <c r="K129" s="151"/>
      <c r="O129" s="69">
        <f t="shared" si="1"/>
        <v>15</v>
      </c>
      <c r="P129" s="69">
        <f t="shared" si="2"/>
        <v>1</v>
      </c>
    </row>
    <row r="130" spans="1:16" s="69" customFormat="1" ht="12.75" customHeight="1" x14ac:dyDescent="0.25">
      <c r="A130" s="148"/>
      <c r="B130" s="11" t="s">
        <v>40</v>
      </c>
      <c r="C130" s="11">
        <v>0</v>
      </c>
      <c r="D130" s="11">
        <v>0</v>
      </c>
      <c r="E130" s="11">
        <v>1</v>
      </c>
      <c r="F130" s="11">
        <v>6</v>
      </c>
      <c r="G130" s="11">
        <v>8</v>
      </c>
      <c r="H130" s="11"/>
      <c r="I130" s="12">
        <v>0</v>
      </c>
      <c r="K130" s="151"/>
      <c r="O130" s="69">
        <f t="shared" si="1"/>
        <v>14</v>
      </c>
      <c r="P130" s="69">
        <f t="shared" si="2"/>
        <v>-2</v>
      </c>
    </row>
    <row r="131" spans="1:16" s="69" customFormat="1" ht="12.75" customHeight="1" x14ac:dyDescent="0.25">
      <c r="A131" s="148"/>
      <c r="B131" s="11" t="s">
        <v>71</v>
      </c>
      <c r="C131" s="11">
        <v>0</v>
      </c>
      <c r="D131" s="11">
        <v>0</v>
      </c>
      <c r="E131" s="11">
        <v>1</v>
      </c>
      <c r="F131" s="11">
        <v>7</v>
      </c>
      <c r="G131" s="11">
        <v>8</v>
      </c>
      <c r="H131" s="11"/>
      <c r="I131" s="12">
        <v>0</v>
      </c>
      <c r="K131" s="151"/>
      <c r="O131" s="69">
        <f t="shared" si="1"/>
        <v>15</v>
      </c>
      <c r="P131" s="69">
        <f t="shared" si="2"/>
        <v>-1</v>
      </c>
    </row>
    <row r="132" spans="1:16" s="69" customFormat="1" ht="12.75" customHeight="1" x14ac:dyDescent="0.25">
      <c r="A132" s="148"/>
      <c r="B132" s="11" t="s">
        <v>74</v>
      </c>
      <c r="C132" s="11">
        <v>1</v>
      </c>
      <c r="D132" s="11">
        <v>0</v>
      </c>
      <c r="E132" s="11">
        <v>0</v>
      </c>
      <c r="F132" s="11">
        <v>9</v>
      </c>
      <c r="G132" s="11">
        <v>5</v>
      </c>
      <c r="H132" s="11"/>
      <c r="I132" s="12">
        <v>3</v>
      </c>
      <c r="K132" s="151"/>
      <c r="O132" s="69">
        <f t="shared" si="1"/>
        <v>14</v>
      </c>
      <c r="P132" s="69">
        <f t="shared" si="2"/>
        <v>4</v>
      </c>
    </row>
    <row r="133" spans="1:16" s="69" customFormat="1" ht="12.75" customHeight="1" x14ac:dyDescent="0.25">
      <c r="A133" s="148"/>
      <c r="B133" s="11" t="s">
        <v>75</v>
      </c>
      <c r="C133" s="11">
        <v>1</v>
      </c>
      <c r="D133" s="11">
        <v>0</v>
      </c>
      <c r="E133" s="11">
        <v>0</v>
      </c>
      <c r="F133" s="11">
        <v>8</v>
      </c>
      <c r="G133" s="11">
        <v>6</v>
      </c>
      <c r="H133" s="11"/>
      <c r="I133" s="12">
        <v>3</v>
      </c>
      <c r="K133" s="151"/>
      <c r="O133" s="69">
        <f t="shared" si="1"/>
        <v>14</v>
      </c>
      <c r="P133" s="69">
        <f t="shared" si="2"/>
        <v>2</v>
      </c>
    </row>
    <row r="134" spans="1:16" s="69" customFormat="1" ht="12.75" customHeight="1" x14ac:dyDescent="0.25">
      <c r="A134" s="148"/>
      <c r="B134" s="11" t="s">
        <v>77</v>
      </c>
      <c r="C134" s="11">
        <v>0</v>
      </c>
      <c r="D134" s="11">
        <v>0</v>
      </c>
      <c r="E134" s="11">
        <v>1</v>
      </c>
      <c r="F134" s="11">
        <v>6</v>
      </c>
      <c r="G134" s="11">
        <v>7</v>
      </c>
      <c r="H134" s="11"/>
      <c r="I134" s="12">
        <v>0</v>
      </c>
      <c r="K134" s="151"/>
      <c r="O134" s="69">
        <f t="shared" si="1"/>
        <v>13</v>
      </c>
      <c r="P134" s="69">
        <f t="shared" si="2"/>
        <v>-1</v>
      </c>
    </row>
    <row r="135" spans="1:16" s="69" customFormat="1" ht="12.75" customHeight="1" thickBot="1" x14ac:dyDescent="0.3">
      <c r="A135" s="149"/>
      <c r="B135" s="17" t="s">
        <v>39</v>
      </c>
      <c r="C135" s="17">
        <f>SUM(C116:C134)</f>
        <v>9</v>
      </c>
      <c r="D135" s="17">
        <f>SUM(D116:D134)</f>
        <v>3</v>
      </c>
      <c r="E135" s="17">
        <f>SUM(E116:E134)</f>
        <v>7</v>
      </c>
      <c r="F135" s="17">
        <f>SUM(F116:F134)</f>
        <v>149</v>
      </c>
      <c r="G135" s="17">
        <f>SUM(G116:G134)</f>
        <v>138</v>
      </c>
      <c r="H135" s="17">
        <f>SUM(F135-G135)</f>
        <v>11</v>
      </c>
      <c r="I135" s="26">
        <f>SUM(I116:I134)</f>
        <v>30</v>
      </c>
      <c r="J135" s="18">
        <f>I135</f>
        <v>30</v>
      </c>
      <c r="K135" s="152"/>
      <c r="M135" s="69">
        <f>SUM(F135:G135)</f>
        <v>287</v>
      </c>
      <c r="N135" s="69">
        <f>SUM(I135)</f>
        <v>30</v>
      </c>
    </row>
    <row r="136" spans="1:16" s="69" customFormat="1" ht="12.75" customHeight="1" thickBot="1" x14ac:dyDescent="0.3">
      <c r="A136" s="197"/>
      <c r="B136" s="197"/>
      <c r="C136" s="197"/>
      <c r="D136" s="197"/>
      <c r="E136" s="197"/>
      <c r="F136" s="197"/>
      <c r="G136" s="197"/>
      <c r="H136" s="197"/>
      <c r="I136" s="197"/>
    </row>
    <row r="137" spans="1:16" s="69" customFormat="1" ht="12.75" customHeight="1" x14ac:dyDescent="0.25">
      <c r="A137" s="147" t="s">
        <v>31</v>
      </c>
      <c r="B137" s="7" t="s">
        <v>13</v>
      </c>
      <c r="C137" s="7">
        <v>0</v>
      </c>
      <c r="D137" s="7">
        <v>0</v>
      </c>
      <c r="E137" s="7">
        <v>1</v>
      </c>
      <c r="F137" s="7">
        <v>6</v>
      </c>
      <c r="G137" s="7">
        <v>7</v>
      </c>
      <c r="H137" s="7"/>
      <c r="I137" s="8">
        <v>0</v>
      </c>
      <c r="K137" s="150">
        <f>RANK(J156,J:J,0)</f>
        <v>5</v>
      </c>
      <c r="O137" s="69">
        <f t="shared" si="1"/>
        <v>13</v>
      </c>
      <c r="P137" s="69">
        <f t="shared" si="2"/>
        <v>-1</v>
      </c>
    </row>
    <row r="138" spans="1:16" s="69" customFormat="1" ht="12.75" customHeight="1" x14ac:dyDescent="0.25">
      <c r="A138" s="148"/>
      <c r="B138" s="9" t="s">
        <v>15</v>
      </c>
      <c r="C138" s="9">
        <v>1</v>
      </c>
      <c r="D138" s="9">
        <v>0</v>
      </c>
      <c r="E138" s="9">
        <v>0</v>
      </c>
      <c r="F138" s="9">
        <v>8</v>
      </c>
      <c r="G138" s="9">
        <v>7</v>
      </c>
      <c r="H138" s="9"/>
      <c r="I138" s="10">
        <v>3</v>
      </c>
      <c r="K138" s="151"/>
      <c r="O138" s="69">
        <f t="shared" si="1"/>
        <v>15</v>
      </c>
      <c r="P138" s="69">
        <f t="shared" si="2"/>
        <v>1</v>
      </c>
    </row>
    <row r="139" spans="1:16" s="69" customFormat="1" ht="12.75" customHeight="1" x14ac:dyDescent="0.25">
      <c r="A139" s="148"/>
      <c r="B139" s="11" t="s">
        <v>17</v>
      </c>
      <c r="C139" s="11">
        <v>1</v>
      </c>
      <c r="D139" s="11">
        <v>0</v>
      </c>
      <c r="E139" s="11">
        <v>0</v>
      </c>
      <c r="F139" s="11">
        <v>8</v>
      </c>
      <c r="G139" s="11">
        <v>7</v>
      </c>
      <c r="H139" s="11"/>
      <c r="I139" s="12">
        <v>3</v>
      </c>
      <c r="K139" s="151"/>
      <c r="O139" s="69">
        <f t="shared" si="1"/>
        <v>15</v>
      </c>
      <c r="P139" s="69">
        <f t="shared" si="2"/>
        <v>1</v>
      </c>
    </row>
    <row r="140" spans="1:16" s="69" customFormat="1" ht="12.75" customHeight="1" x14ac:dyDescent="0.25">
      <c r="A140" s="148"/>
      <c r="B140" s="11" t="s">
        <v>19</v>
      </c>
      <c r="C140" s="11">
        <v>0</v>
      </c>
      <c r="D140" s="11">
        <v>0</v>
      </c>
      <c r="E140" s="11">
        <v>1</v>
      </c>
      <c r="F140" s="11">
        <v>6</v>
      </c>
      <c r="G140" s="11">
        <v>7</v>
      </c>
      <c r="H140" s="11"/>
      <c r="I140" s="12">
        <v>0</v>
      </c>
      <c r="K140" s="151"/>
      <c r="O140" s="69">
        <f t="shared" si="1"/>
        <v>13</v>
      </c>
      <c r="P140" s="69">
        <f t="shared" si="2"/>
        <v>-1</v>
      </c>
    </row>
    <row r="141" spans="1:16" s="69" customFormat="1" ht="12.75" customHeight="1" x14ac:dyDescent="0.25">
      <c r="A141" s="148"/>
      <c r="B141" s="11" t="s">
        <v>21</v>
      </c>
      <c r="C141" s="11">
        <v>1</v>
      </c>
      <c r="D141" s="11">
        <v>0</v>
      </c>
      <c r="E141" s="11">
        <v>0</v>
      </c>
      <c r="F141" s="11">
        <v>8</v>
      </c>
      <c r="G141" s="11">
        <v>5</v>
      </c>
      <c r="H141" s="11"/>
      <c r="I141" s="12">
        <v>3</v>
      </c>
      <c r="K141" s="151"/>
      <c r="O141" s="69">
        <f t="shared" si="1"/>
        <v>13</v>
      </c>
      <c r="P141" s="69">
        <f t="shared" si="2"/>
        <v>3</v>
      </c>
    </row>
    <row r="142" spans="1:16" s="69" customFormat="1" ht="12.75" customHeight="1" x14ac:dyDescent="0.25">
      <c r="A142" s="148"/>
      <c r="B142" s="11" t="s">
        <v>23</v>
      </c>
      <c r="C142" s="11">
        <v>0</v>
      </c>
      <c r="D142" s="11">
        <v>0</v>
      </c>
      <c r="E142" s="11">
        <v>1</v>
      </c>
      <c r="F142" s="11">
        <v>4</v>
      </c>
      <c r="G142" s="11">
        <v>6</v>
      </c>
      <c r="H142" s="11"/>
      <c r="I142" s="12">
        <v>0</v>
      </c>
      <c r="K142" s="151"/>
      <c r="O142" s="69">
        <f t="shared" si="1"/>
        <v>10</v>
      </c>
      <c r="P142" s="69">
        <f t="shared" si="2"/>
        <v>-2</v>
      </c>
    </row>
    <row r="143" spans="1:16" s="69" customFormat="1" ht="12.75" customHeight="1" x14ac:dyDescent="0.25">
      <c r="A143" s="148"/>
      <c r="B143" s="11" t="s">
        <v>24</v>
      </c>
      <c r="C143" s="11">
        <v>0</v>
      </c>
      <c r="D143" s="11">
        <v>0</v>
      </c>
      <c r="E143" s="11">
        <v>1</v>
      </c>
      <c r="F143" s="11">
        <v>7</v>
      </c>
      <c r="G143" s="11">
        <v>9</v>
      </c>
      <c r="H143" s="11"/>
      <c r="I143" s="12">
        <v>0</v>
      </c>
      <c r="K143" s="151"/>
      <c r="O143" s="69">
        <f t="shared" si="1"/>
        <v>16</v>
      </c>
      <c r="P143" s="69">
        <f t="shared" si="2"/>
        <v>-2</v>
      </c>
    </row>
    <row r="144" spans="1:16" s="69" customFormat="1" ht="12.75" customHeight="1" x14ac:dyDescent="0.25">
      <c r="A144" s="148"/>
      <c r="B144" s="11" t="s">
        <v>26</v>
      </c>
      <c r="C144" s="11">
        <v>1</v>
      </c>
      <c r="D144" s="11">
        <v>0</v>
      </c>
      <c r="E144" s="11">
        <v>0</v>
      </c>
      <c r="F144" s="11">
        <v>8</v>
      </c>
      <c r="G144" s="11">
        <v>7</v>
      </c>
      <c r="H144" s="11"/>
      <c r="I144" s="12">
        <v>3</v>
      </c>
      <c r="K144" s="151"/>
      <c r="O144" s="69">
        <f t="shared" si="1"/>
        <v>15</v>
      </c>
      <c r="P144" s="69">
        <f t="shared" si="2"/>
        <v>1</v>
      </c>
    </row>
    <row r="145" spans="1:16" s="69" customFormat="1" ht="12.75" customHeight="1" x14ac:dyDescent="0.25">
      <c r="A145" s="148"/>
      <c r="B145" s="11" t="s">
        <v>28</v>
      </c>
      <c r="C145" s="11">
        <v>1</v>
      </c>
      <c r="D145" s="11">
        <v>0</v>
      </c>
      <c r="E145" s="11">
        <v>0</v>
      </c>
      <c r="F145" s="11">
        <v>6</v>
      </c>
      <c r="G145" s="11">
        <v>4</v>
      </c>
      <c r="H145" s="11"/>
      <c r="I145" s="12">
        <v>3</v>
      </c>
      <c r="K145" s="151"/>
      <c r="O145" s="69">
        <f t="shared" si="1"/>
        <v>10</v>
      </c>
      <c r="P145" s="69">
        <f t="shared" si="2"/>
        <v>2</v>
      </c>
    </row>
    <row r="146" spans="1:16" s="69" customFormat="1" ht="12.75" customHeight="1" x14ac:dyDescent="0.25">
      <c r="A146" s="148"/>
      <c r="B146" s="11" t="s">
        <v>30</v>
      </c>
      <c r="C146" s="11">
        <v>0</v>
      </c>
      <c r="D146" s="11">
        <v>0</v>
      </c>
      <c r="E146" s="11">
        <v>1</v>
      </c>
      <c r="F146" s="11">
        <v>5</v>
      </c>
      <c r="G146" s="11">
        <v>6</v>
      </c>
      <c r="H146" s="11"/>
      <c r="I146" s="12">
        <v>0</v>
      </c>
      <c r="K146" s="151"/>
      <c r="O146" s="69">
        <f t="shared" si="1"/>
        <v>11</v>
      </c>
      <c r="P146" s="69">
        <f t="shared" si="2"/>
        <v>-1</v>
      </c>
    </row>
    <row r="147" spans="1:16" s="69" customFormat="1" ht="12.75" customHeight="1" x14ac:dyDescent="0.25">
      <c r="A147" s="148"/>
      <c r="B147" s="11" t="s">
        <v>32</v>
      </c>
      <c r="C147" s="11">
        <v>0</v>
      </c>
      <c r="D147" s="11">
        <v>0</v>
      </c>
      <c r="E147" s="11">
        <v>1</v>
      </c>
      <c r="F147" s="11">
        <v>9</v>
      </c>
      <c r="G147" s="11">
        <v>12</v>
      </c>
      <c r="H147" s="11"/>
      <c r="I147" s="12">
        <v>0</v>
      </c>
      <c r="K147" s="151"/>
      <c r="O147" s="69">
        <f t="shared" si="1"/>
        <v>21</v>
      </c>
      <c r="P147" s="69">
        <f t="shared" si="2"/>
        <v>-3</v>
      </c>
    </row>
    <row r="148" spans="1:16" s="69" customFormat="1" ht="12.75" customHeight="1" x14ac:dyDescent="0.25">
      <c r="A148" s="148"/>
      <c r="B148" s="11" t="s">
        <v>34</v>
      </c>
      <c r="C148" s="11">
        <v>1</v>
      </c>
      <c r="D148" s="11">
        <v>0</v>
      </c>
      <c r="E148" s="11">
        <v>0</v>
      </c>
      <c r="F148" s="11">
        <v>9</v>
      </c>
      <c r="G148" s="11">
        <v>7</v>
      </c>
      <c r="H148" s="11"/>
      <c r="I148" s="12">
        <v>3</v>
      </c>
      <c r="K148" s="151"/>
      <c r="O148" s="69">
        <f t="shared" si="1"/>
        <v>16</v>
      </c>
      <c r="P148" s="69">
        <f t="shared" si="2"/>
        <v>2</v>
      </c>
    </row>
    <row r="149" spans="1:16" s="69" customFormat="1" ht="12.75" customHeight="1" x14ac:dyDescent="0.25">
      <c r="A149" s="148"/>
      <c r="B149" s="11" t="s">
        <v>36</v>
      </c>
      <c r="C149" s="11">
        <v>1</v>
      </c>
      <c r="D149" s="11">
        <v>0</v>
      </c>
      <c r="E149" s="11">
        <v>0</v>
      </c>
      <c r="F149" s="11">
        <v>8</v>
      </c>
      <c r="G149" s="11">
        <v>6</v>
      </c>
      <c r="H149" s="11"/>
      <c r="I149" s="12">
        <v>3</v>
      </c>
      <c r="K149" s="151"/>
      <c r="O149" s="69">
        <f t="shared" si="1"/>
        <v>14</v>
      </c>
      <c r="P149" s="69">
        <f t="shared" si="2"/>
        <v>2</v>
      </c>
    </row>
    <row r="150" spans="1:16" s="69" customFormat="1" ht="12.75" customHeight="1" x14ac:dyDescent="0.25">
      <c r="A150" s="148"/>
      <c r="B150" s="11" t="s">
        <v>38</v>
      </c>
      <c r="C150" s="11">
        <v>0</v>
      </c>
      <c r="D150" s="11">
        <v>0</v>
      </c>
      <c r="E150" s="11">
        <v>1</v>
      </c>
      <c r="F150" s="11">
        <v>7</v>
      </c>
      <c r="G150" s="11">
        <v>9</v>
      </c>
      <c r="H150" s="11"/>
      <c r="I150" s="12">
        <v>0</v>
      </c>
      <c r="K150" s="151"/>
      <c r="O150" s="69">
        <f t="shared" si="1"/>
        <v>16</v>
      </c>
      <c r="P150" s="69">
        <f t="shared" si="2"/>
        <v>-2</v>
      </c>
    </row>
    <row r="151" spans="1:16" s="69" customFormat="1" ht="12.75" customHeight="1" x14ac:dyDescent="0.25">
      <c r="A151" s="148"/>
      <c r="B151" s="11" t="s">
        <v>40</v>
      </c>
      <c r="C151" s="11">
        <v>1</v>
      </c>
      <c r="D151" s="11">
        <v>0</v>
      </c>
      <c r="E151" s="11">
        <v>0</v>
      </c>
      <c r="F151" s="11">
        <v>9</v>
      </c>
      <c r="G151" s="11">
        <v>5</v>
      </c>
      <c r="H151" s="11"/>
      <c r="I151" s="12">
        <v>3</v>
      </c>
      <c r="K151" s="151"/>
      <c r="O151" s="69">
        <f t="shared" si="1"/>
        <v>14</v>
      </c>
      <c r="P151" s="69">
        <f t="shared" si="2"/>
        <v>4</v>
      </c>
    </row>
    <row r="152" spans="1:16" s="69" customFormat="1" ht="12.75" customHeight="1" x14ac:dyDescent="0.25">
      <c r="A152" s="148"/>
      <c r="B152" s="11" t="s">
        <v>71</v>
      </c>
      <c r="C152" s="11">
        <v>1</v>
      </c>
      <c r="D152" s="11">
        <v>0</v>
      </c>
      <c r="E152" s="11">
        <v>0</v>
      </c>
      <c r="F152" s="11">
        <v>7</v>
      </c>
      <c r="G152" s="11">
        <v>6</v>
      </c>
      <c r="H152" s="11"/>
      <c r="I152" s="12">
        <v>3</v>
      </c>
      <c r="K152" s="151"/>
      <c r="O152" s="69">
        <f t="shared" si="1"/>
        <v>13</v>
      </c>
      <c r="P152" s="69">
        <f t="shared" si="2"/>
        <v>1</v>
      </c>
    </row>
    <row r="153" spans="1:16" s="69" customFormat="1" ht="12.75" customHeight="1" x14ac:dyDescent="0.25">
      <c r="A153" s="148"/>
      <c r="B153" s="11" t="s">
        <v>74</v>
      </c>
      <c r="C153" s="11">
        <v>0</v>
      </c>
      <c r="D153" s="11">
        <v>0</v>
      </c>
      <c r="E153" s="11">
        <v>1</v>
      </c>
      <c r="F153" s="11">
        <v>6</v>
      </c>
      <c r="G153" s="11">
        <v>12</v>
      </c>
      <c r="H153" s="11"/>
      <c r="I153" s="12">
        <v>0</v>
      </c>
      <c r="K153" s="151"/>
      <c r="O153" s="69">
        <f t="shared" si="1"/>
        <v>18</v>
      </c>
      <c r="P153" s="69">
        <f t="shared" si="2"/>
        <v>-6</v>
      </c>
    </row>
    <row r="154" spans="1:16" s="69" customFormat="1" ht="12.75" customHeight="1" x14ac:dyDescent="0.25">
      <c r="A154" s="148"/>
      <c r="B154" s="11" t="s">
        <v>75</v>
      </c>
      <c r="C154" s="11">
        <v>0</v>
      </c>
      <c r="D154" s="11">
        <v>0</v>
      </c>
      <c r="E154" s="11">
        <v>1</v>
      </c>
      <c r="F154" s="11">
        <v>3</v>
      </c>
      <c r="G154" s="11">
        <v>6</v>
      </c>
      <c r="H154" s="11"/>
      <c r="I154" s="12">
        <v>0</v>
      </c>
      <c r="K154" s="151"/>
      <c r="O154" s="69">
        <f t="shared" si="1"/>
        <v>9</v>
      </c>
      <c r="P154" s="69">
        <f t="shared" si="2"/>
        <v>-3</v>
      </c>
    </row>
    <row r="155" spans="1:16" s="69" customFormat="1" ht="12.75" customHeight="1" x14ac:dyDescent="0.25">
      <c r="A155" s="148"/>
      <c r="B155" s="11" t="s">
        <v>77</v>
      </c>
      <c r="C155" s="11">
        <v>1</v>
      </c>
      <c r="D155" s="11">
        <v>0</v>
      </c>
      <c r="E155" s="11">
        <v>0</v>
      </c>
      <c r="F155" s="11">
        <v>8</v>
      </c>
      <c r="G155" s="11">
        <v>7</v>
      </c>
      <c r="H155" s="11"/>
      <c r="I155" s="12">
        <v>3</v>
      </c>
      <c r="K155" s="151"/>
      <c r="O155" s="69">
        <f t="shared" si="1"/>
        <v>15</v>
      </c>
      <c r="P155" s="69">
        <f t="shared" si="2"/>
        <v>1</v>
      </c>
    </row>
    <row r="156" spans="1:16" s="69" customFormat="1" ht="12.75" customHeight="1" thickBot="1" x14ac:dyDescent="0.3">
      <c r="A156" s="149"/>
      <c r="B156" s="17" t="s">
        <v>39</v>
      </c>
      <c r="C156" s="17">
        <f>SUM(C137:C155)</f>
        <v>10</v>
      </c>
      <c r="D156" s="17">
        <f>SUM(D137:D155)</f>
        <v>0</v>
      </c>
      <c r="E156" s="17">
        <f>SUM(E137:E155)</f>
        <v>9</v>
      </c>
      <c r="F156" s="17">
        <f>SUM(F137:F155)</f>
        <v>132</v>
      </c>
      <c r="G156" s="17">
        <f>SUM(G137:G155)</f>
        <v>135</v>
      </c>
      <c r="H156" s="17">
        <f>SUM(F156-G156)</f>
        <v>-3</v>
      </c>
      <c r="I156" s="26">
        <f>SUM(I137:I155)</f>
        <v>30</v>
      </c>
      <c r="J156" s="18">
        <f>I156</f>
        <v>30</v>
      </c>
      <c r="K156" s="152"/>
      <c r="M156" s="69">
        <f>SUM(F156:G156)</f>
        <v>267</v>
      </c>
      <c r="N156" s="69">
        <f>SUM(I156)</f>
        <v>30</v>
      </c>
    </row>
    <row r="157" spans="1:16" s="69" customFormat="1" ht="12.75" customHeight="1" thickBot="1" x14ac:dyDescent="0.3">
      <c r="A157" s="197"/>
      <c r="B157" s="197"/>
      <c r="C157" s="197"/>
      <c r="D157" s="197"/>
      <c r="E157" s="197"/>
      <c r="F157" s="197"/>
      <c r="G157" s="197"/>
      <c r="H157" s="197"/>
      <c r="I157" s="197"/>
    </row>
    <row r="158" spans="1:16" s="69" customFormat="1" ht="12.75" customHeight="1" x14ac:dyDescent="0.25">
      <c r="A158" s="147" t="s">
        <v>37</v>
      </c>
      <c r="B158" s="7" t="s">
        <v>13</v>
      </c>
      <c r="C158" s="7">
        <v>0</v>
      </c>
      <c r="D158" s="7">
        <v>0</v>
      </c>
      <c r="E158" s="7">
        <v>1</v>
      </c>
      <c r="F158" s="7">
        <v>8</v>
      </c>
      <c r="G158" s="7">
        <v>9</v>
      </c>
      <c r="H158" s="7"/>
      <c r="I158" s="8">
        <v>0</v>
      </c>
      <c r="K158" s="150">
        <f>RANK(J177,J:J,0)</f>
        <v>7</v>
      </c>
      <c r="O158" s="69">
        <f t="shared" si="1"/>
        <v>17</v>
      </c>
      <c r="P158" s="69">
        <f t="shared" si="2"/>
        <v>-1</v>
      </c>
    </row>
    <row r="159" spans="1:16" s="69" customFormat="1" ht="12.75" customHeight="1" x14ac:dyDescent="0.25">
      <c r="A159" s="148"/>
      <c r="B159" s="9" t="s">
        <v>15</v>
      </c>
      <c r="C159" s="9">
        <v>0</v>
      </c>
      <c r="D159" s="9">
        <v>0</v>
      </c>
      <c r="E159" s="9">
        <v>1</v>
      </c>
      <c r="F159" s="9">
        <v>5</v>
      </c>
      <c r="G159" s="9">
        <v>9</v>
      </c>
      <c r="H159" s="9"/>
      <c r="I159" s="10">
        <v>0</v>
      </c>
      <c r="K159" s="151"/>
      <c r="O159" s="69">
        <f t="shared" si="1"/>
        <v>14</v>
      </c>
      <c r="P159" s="69">
        <f t="shared" si="2"/>
        <v>-4</v>
      </c>
    </row>
    <row r="160" spans="1:16" s="69" customFormat="1" ht="12.75" customHeight="1" x14ac:dyDescent="0.25">
      <c r="A160" s="148"/>
      <c r="B160" s="11" t="s">
        <v>17</v>
      </c>
      <c r="C160" s="11">
        <v>0</v>
      </c>
      <c r="D160" s="11">
        <v>0</v>
      </c>
      <c r="E160" s="11">
        <v>1</v>
      </c>
      <c r="F160" s="11">
        <v>5</v>
      </c>
      <c r="G160" s="11">
        <v>7</v>
      </c>
      <c r="H160" s="11"/>
      <c r="I160" s="12">
        <v>0</v>
      </c>
      <c r="K160" s="151"/>
      <c r="O160" s="69">
        <f t="shared" si="1"/>
        <v>12</v>
      </c>
      <c r="P160" s="69">
        <f t="shared" si="2"/>
        <v>-2</v>
      </c>
    </row>
    <row r="161" spans="1:16" s="69" customFormat="1" ht="12.75" customHeight="1" x14ac:dyDescent="0.25">
      <c r="A161" s="148"/>
      <c r="B161" s="11" t="s">
        <v>19</v>
      </c>
      <c r="C161" s="11">
        <v>0</v>
      </c>
      <c r="D161" s="11">
        <v>0</v>
      </c>
      <c r="E161" s="11">
        <v>1</v>
      </c>
      <c r="F161" s="11">
        <v>7</v>
      </c>
      <c r="G161" s="11">
        <v>8</v>
      </c>
      <c r="H161" s="11"/>
      <c r="I161" s="12">
        <v>0</v>
      </c>
      <c r="K161" s="151"/>
      <c r="O161" s="69">
        <f t="shared" si="1"/>
        <v>15</v>
      </c>
      <c r="P161" s="69">
        <f t="shared" si="2"/>
        <v>-1</v>
      </c>
    </row>
    <row r="162" spans="1:16" s="69" customFormat="1" ht="12.75" customHeight="1" x14ac:dyDescent="0.25">
      <c r="A162" s="148"/>
      <c r="B162" s="11" t="s">
        <v>21</v>
      </c>
      <c r="C162" s="11">
        <v>0</v>
      </c>
      <c r="D162" s="11">
        <v>1</v>
      </c>
      <c r="E162" s="11">
        <v>0</v>
      </c>
      <c r="F162" s="11">
        <v>8</v>
      </c>
      <c r="G162" s="11">
        <v>8</v>
      </c>
      <c r="H162" s="11"/>
      <c r="I162" s="12">
        <v>1</v>
      </c>
      <c r="K162" s="151"/>
      <c r="O162" s="69">
        <f t="shared" si="1"/>
        <v>16</v>
      </c>
      <c r="P162" s="69">
        <f t="shared" ref="P162:P274" si="18">SUM(F162-G162)</f>
        <v>0</v>
      </c>
    </row>
    <row r="163" spans="1:16" s="69" customFormat="1" ht="12.75" customHeight="1" x14ac:dyDescent="0.25">
      <c r="A163" s="148"/>
      <c r="B163" s="11" t="s">
        <v>23</v>
      </c>
      <c r="C163" s="11">
        <v>1</v>
      </c>
      <c r="D163" s="11">
        <v>0</v>
      </c>
      <c r="E163" s="11">
        <v>0</v>
      </c>
      <c r="F163" s="11">
        <v>9</v>
      </c>
      <c r="G163" s="11">
        <v>7</v>
      </c>
      <c r="H163" s="11"/>
      <c r="I163" s="12">
        <v>3</v>
      </c>
      <c r="K163" s="151"/>
      <c r="O163" s="69">
        <f t="shared" si="1"/>
        <v>16</v>
      </c>
      <c r="P163" s="69">
        <f t="shared" si="18"/>
        <v>2</v>
      </c>
    </row>
    <row r="164" spans="1:16" s="69" customFormat="1" ht="12.75" customHeight="1" x14ac:dyDescent="0.25">
      <c r="A164" s="148"/>
      <c r="B164" s="11" t="s">
        <v>24</v>
      </c>
      <c r="C164" s="11">
        <v>0</v>
      </c>
      <c r="D164" s="11">
        <v>0</v>
      </c>
      <c r="E164" s="11">
        <v>1</v>
      </c>
      <c r="F164" s="11">
        <v>7</v>
      </c>
      <c r="G164" s="11">
        <v>8</v>
      </c>
      <c r="H164" s="11"/>
      <c r="I164" s="12">
        <v>0</v>
      </c>
      <c r="K164" s="151"/>
      <c r="O164" s="69">
        <f t="shared" ref="O164:O274" si="19">SUM(F164:G164)</f>
        <v>15</v>
      </c>
      <c r="P164" s="69">
        <f t="shared" si="18"/>
        <v>-1</v>
      </c>
    </row>
    <row r="165" spans="1:16" s="69" customFormat="1" ht="12.75" customHeight="1" x14ac:dyDescent="0.25">
      <c r="A165" s="148"/>
      <c r="B165" s="11" t="s">
        <v>26</v>
      </c>
      <c r="C165" s="11">
        <v>1</v>
      </c>
      <c r="D165" s="11">
        <v>0</v>
      </c>
      <c r="E165" s="11">
        <v>0</v>
      </c>
      <c r="F165" s="11">
        <v>8</v>
      </c>
      <c r="G165" s="11">
        <v>7</v>
      </c>
      <c r="H165" s="11"/>
      <c r="I165" s="12">
        <v>3</v>
      </c>
      <c r="K165" s="151"/>
      <c r="O165" s="69">
        <f t="shared" si="19"/>
        <v>15</v>
      </c>
      <c r="P165" s="69">
        <f t="shared" si="18"/>
        <v>1</v>
      </c>
    </row>
    <row r="166" spans="1:16" s="69" customFormat="1" ht="12.75" customHeight="1" x14ac:dyDescent="0.25">
      <c r="A166" s="148"/>
      <c r="B166" s="11" t="s">
        <v>28</v>
      </c>
      <c r="C166" s="11">
        <v>1</v>
      </c>
      <c r="D166" s="11">
        <v>0</v>
      </c>
      <c r="E166" s="11">
        <v>0</v>
      </c>
      <c r="F166" s="11">
        <v>8</v>
      </c>
      <c r="G166" s="11">
        <v>7</v>
      </c>
      <c r="H166" s="11"/>
      <c r="I166" s="12">
        <v>3</v>
      </c>
      <c r="K166" s="151"/>
      <c r="O166" s="69">
        <f t="shared" si="19"/>
        <v>15</v>
      </c>
      <c r="P166" s="69">
        <f t="shared" si="18"/>
        <v>1</v>
      </c>
    </row>
    <row r="167" spans="1:16" s="69" customFormat="1" ht="12.75" customHeight="1" x14ac:dyDescent="0.25">
      <c r="A167" s="148"/>
      <c r="B167" s="11" t="s">
        <v>30</v>
      </c>
      <c r="C167" s="11">
        <v>1</v>
      </c>
      <c r="D167" s="11">
        <v>0</v>
      </c>
      <c r="E167" s="11">
        <v>0</v>
      </c>
      <c r="F167" s="11">
        <v>8</v>
      </c>
      <c r="G167" s="11">
        <v>7</v>
      </c>
      <c r="H167" s="11"/>
      <c r="I167" s="12">
        <v>3</v>
      </c>
      <c r="K167" s="151"/>
      <c r="O167" s="69">
        <f t="shared" si="19"/>
        <v>15</v>
      </c>
      <c r="P167" s="69">
        <f t="shared" si="18"/>
        <v>1</v>
      </c>
    </row>
    <row r="168" spans="1:16" s="69" customFormat="1" ht="12.75" customHeight="1" x14ac:dyDescent="0.25">
      <c r="A168" s="148"/>
      <c r="B168" s="11" t="s">
        <v>32</v>
      </c>
      <c r="C168" s="11">
        <v>0</v>
      </c>
      <c r="D168" s="11">
        <v>0</v>
      </c>
      <c r="E168" s="11">
        <v>1</v>
      </c>
      <c r="F168" s="11">
        <v>6</v>
      </c>
      <c r="G168" s="11">
        <v>8</v>
      </c>
      <c r="H168" s="11"/>
      <c r="I168" s="12">
        <v>0</v>
      </c>
      <c r="K168" s="151"/>
      <c r="O168" s="69">
        <f t="shared" si="19"/>
        <v>14</v>
      </c>
      <c r="P168" s="69">
        <f t="shared" si="18"/>
        <v>-2</v>
      </c>
    </row>
    <row r="169" spans="1:16" s="69" customFormat="1" ht="12.75" customHeight="1" x14ac:dyDescent="0.25">
      <c r="A169" s="148"/>
      <c r="B169" s="11" t="s">
        <v>34</v>
      </c>
      <c r="C169" s="11">
        <v>0</v>
      </c>
      <c r="D169" s="11">
        <v>1</v>
      </c>
      <c r="E169" s="11">
        <v>0</v>
      </c>
      <c r="F169" s="11">
        <v>7</v>
      </c>
      <c r="G169" s="11">
        <v>7</v>
      </c>
      <c r="H169" s="11"/>
      <c r="I169" s="12">
        <v>1</v>
      </c>
      <c r="K169" s="151"/>
      <c r="O169" s="69">
        <f t="shared" si="19"/>
        <v>14</v>
      </c>
      <c r="P169" s="69">
        <f t="shared" si="18"/>
        <v>0</v>
      </c>
    </row>
    <row r="170" spans="1:16" s="69" customFormat="1" ht="12.75" customHeight="1" x14ac:dyDescent="0.25">
      <c r="A170" s="148"/>
      <c r="B170" s="11" t="s">
        <v>36</v>
      </c>
      <c r="C170" s="11">
        <v>0</v>
      </c>
      <c r="D170" s="11">
        <v>0</v>
      </c>
      <c r="E170" s="11">
        <v>1</v>
      </c>
      <c r="F170" s="11">
        <v>7</v>
      </c>
      <c r="G170" s="11">
        <v>8</v>
      </c>
      <c r="H170" s="11"/>
      <c r="I170" s="12">
        <v>0</v>
      </c>
      <c r="K170" s="151"/>
      <c r="O170" s="69">
        <f t="shared" si="19"/>
        <v>15</v>
      </c>
      <c r="P170" s="69">
        <f t="shared" si="18"/>
        <v>-1</v>
      </c>
    </row>
    <row r="171" spans="1:16" s="69" customFormat="1" ht="12.75" customHeight="1" x14ac:dyDescent="0.25">
      <c r="A171" s="148"/>
      <c r="B171" s="11" t="s">
        <v>38</v>
      </c>
      <c r="C171" s="11">
        <v>1</v>
      </c>
      <c r="D171" s="11">
        <v>0</v>
      </c>
      <c r="E171" s="11">
        <v>0</v>
      </c>
      <c r="F171" s="11">
        <v>12</v>
      </c>
      <c r="G171" s="11">
        <v>8</v>
      </c>
      <c r="H171" s="11"/>
      <c r="I171" s="12">
        <v>3</v>
      </c>
      <c r="K171" s="151"/>
      <c r="O171" s="69">
        <f t="shared" si="19"/>
        <v>20</v>
      </c>
      <c r="P171" s="69">
        <f t="shared" si="18"/>
        <v>4</v>
      </c>
    </row>
    <row r="172" spans="1:16" s="69" customFormat="1" ht="12.75" customHeight="1" x14ac:dyDescent="0.25">
      <c r="A172" s="148"/>
      <c r="B172" s="11" t="s">
        <v>40</v>
      </c>
      <c r="C172" s="11">
        <v>1</v>
      </c>
      <c r="D172" s="11">
        <v>0</v>
      </c>
      <c r="E172" s="11">
        <v>0</v>
      </c>
      <c r="F172" s="11">
        <v>9</v>
      </c>
      <c r="G172" s="11">
        <v>7</v>
      </c>
      <c r="H172" s="11"/>
      <c r="I172" s="12">
        <v>3</v>
      </c>
      <c r="K172" s="151"/>
      <c r="O172" s="69">
        <f t="shared" si="19"/>
        <v>16</v>
      </c>
      <c r="P172" s="69">
        <f t="shared" si="18"/>
        <v>2</v>
      </c>
    </row>
    <row r="173" spans="1:16" s="69" customFormat="1" ht="12.75" customHeight="1" x14ac:dyDescent="0.25">
      <c r="A173" s="148"/>
      <c r="B173" s="11" t="s">
        <v>71</v>
      </c>
      <c r="C173" s="11">
        <v>1</v>
      </c>
      <c r="D173" s="11">
        <v>0</v>
      </c>
      <c r="E173" s="11">
        <v>0</v>
      </c>
      <c r="F173" s="11">
        <v>9</v>
      </c>
      <c r="G173" s="11">
        <v>7</v>
      </c>
      <c r="H173" s="11"/>
      <c r="I173" s="12">
        <v>3</v>
      </c>
      <c r="K173" s="151"/>
      <c r="O173" s="69">
        <f t="shared" si="19"/>
        <v>16</v>
      </c>
      <c r="P173" s="69">
        <f t="shared" si="18"/>
        <v>2</v>
      </c>
    </row>
    <row r="174" spans="1:16" s="69" customFormat="1" ht="12.75" customHeight="1" x14ac:dyDescent="0.25">
      <c r="A174" s="148"/>
      <c r="B174" s="11" t="s">
        <v>74</v>
      </c>
      <c r="C174" s="11">
        <v>0</v>
      </c>
      <c r="D174" s="11">
        <v>1</v>
      </c>
      <c r="E174" s="11">
        <v>0</v>
      </c>
      <c r="F174" s="11">
        <v>8</v>
      </c>
      <c r="G174" s="11">
        <v>8</v>
      </c>
      <c r="H174" s="11"/>
      <c r="I174" s="12">
        <v>1</v>
      </c>
      <c r="K174" s="151"/>
      <c r="O174" s="69">
        <f t="shared" si="19"/>
        <v>16</v>
      </c>
      <c r="P174" s="69">
        <f t="shared" si="18"/>
        <v>0</v>
      </c>
    </row>
    <row r="175" spans="1:16" s="69" customFormat="1" ht="12.75" customHeight="1" x14ac:dyDescent="0.25">
      <c r="A175" s="148"/>
      <c r="B175" s="11" t="s">
        <v>75</v>
      </c>
      <c r="C175" s="11">
        <v>0</v>
      </c>
      <c r="D175" s="11">
        <v>1</v>
      </c>
      <c r="E175" s="11">
        <v>0</v>
      </c>
      <c r="F175" s="11">
        <v>8</v>
      </c>
      <c r="G175" s="11">
        <v>8</v>
      </c>
      <c r="H175" s="11"/>
      <c r="I175" s="12">
        <v>1</v>
      </c>
      <c r="K175" s="151"/>
      <c r="O175" s="69">
        <f t="shared" si="19"/>
        <v>16</v>
      </c>
      <c r="P175" s="69">
        <f t="shared" si="18"/>
        <v>0</v>
      </c>
    </row>
    <row r="176" spans="1:16" s="69" customFormat="1" ht="12.75" customHeight="1" x14ac:dyDescent="0.25">
      <c r="A176" s="148"/>
      <c r="B176" s="11" t="s">
        <v>77</v>
      </c>
      <c r="C176" s="11">
        <v>1</v>
      </c>
      <c r="D176" s="11">
        <v>0</v>
      </c>
      <c r="E176" s="11">
        <v>0</v>
      </c>
      <c r="F176" s="11">
        <v>7</v>
      </c>
      <c r="G176" s="11">
        <v>6</v>
      </c>
      <c r="H176" s="11"/>
      <c r="I176" s="12">
        <v>3</v>
      </c>
      <c r="K176" s="151"/>
      <c r="O176" s="69">
        <f t="shared" si="19"/>
        <v>13</v>
      </c>
      <c r="P176" s="69">
        <f t="shared" si="18"/>
        <v>1</v>
      </c>
    </row>
    <row r="177" spans="1:16" s="69" customFormat="1" ht="12.75" customHeight="1" thickBot="1" x14ac:dyDescent="0.3">
      <c r="A177" s="149"/>
      <c r="B177" s="17" t="s">
        <v>39</v>
      </c>
      <c r="C177" s="17">
        <f>SUM(C158:C176)</f>
        <v>8</v>
      </c>
      <c r="D177" s="17">
        <f>SUM(D158:D176)</f>
        <v>4</v>
      </c>
      <c r="E177" s="17">
        <f>SUM(E158:E176)</f>
        <v>7</v>
      </c>
      <c r="F177" s="17">
        <f>SUM(F158:F176)</f>
        <v>146</v>
      </c>
      <c r="G177" s="17">
        <f>SUM(G158:G176)</f>
        <v>144</v>
      </c>
      <c r="H177" s="17">
        <f>SUM(F177-G177)</f>
        <v>2</v>
      </c>
      <c r="I177" s="26">
        <f>SUM(I158:I176)</f>
        <v>28</v>
      </c>
      <c r="J177" s="18">
        <f>I177</f>
        <v>28</v>
      </c>
      <c r="K177" s="152"/>
      <c r="M177" s="69">
        <f>SUM(F177:G177)</f>
        <v>290</v>
      </c>
      <c r="N177" s="69">
        <f>SUM(I177)</f>
        <v>28</v>
      </c>
    </row>
    <row r="178" spans="1:16" s="69" customFormat="1" ht="12.75" customHeight="1" thickBot="1" x14ac:dyDescent="0.3">
      <c r="A178" s="197"/>
      <c r="B178" s="197"/>
      <c r="C178" s="197"/>
      <c r="D178" s="197"/>
      <c r="E178" s="197"/>
      <c r="F178" s="197"/>
      <c r="G178" s="197"/>
      <c r="H178" s="197"/>
      <c r="I178" s="197"/>
    </row>
    <row r="179" spans="1:16" s="69" customFormat="1" ht="12.75" customHeight="1" x14ac:dyDescent="0.25">
      <c r="A179" s="155" t="s">
        <v>20</v>
      </c>
      <c r="B179" s="7" t="s">
        <v>13</v>
      </c>
      <c r="C179" s="7">
        <v>0</v>
      </c>
      <c r="D179" s="7">
        <v>1</v>
      </c>
      <c r="E179" s="7">
        <v>0</v>
      </c>
      <c r="F179" s="7">
        <v>7</v>
      </c>
      <c r="G179" s="7">
        <v>7</v>
      </c>
      <c r="H179" s="7"/>
      <c r="I179" s="8">
        <v>1</v>
      </c>
      <c r="K179" s="150">
        <f>RANK(J191,J:J,0)</f>
        <v>13</v>
      </c>
      <c r="O179" s="69">
        <f t="shared" si="19"/>
        <v>14</v>
      </c>
      <c r="P179" s="69">
        <f t="shared" si="18"/>
        <v>0</v>
      </c>
    </row>
    <row r="180" spans="1:16" s="69" customFormat="1" ht="12.75" customHeight="1" x14ac:dyDescent="0.25">
      <c r="A180" s="156"/>
      <c r="B180" s="9" t="s">
        <v>15</v>
      </c>
      <c r="C180" s="9">
        <v>1</v>
      </c>
      <c r="D180" s="9">
        <v>0</v>
      </c>
      <c r="E180" s="9">
        <v>0</v>
      </c>
      <c r="F180" s="9">
        <v>8</v>
      </c>
      <c r="G180" s="9">
        <v>7</v>
      </c>
      <c r="H180" s="9"/>
      <c r="I180" s="10">
        <v>3</v>
      </c>
      <c r="K180" s="151"/>
      <c r="O180" s="69">
        <f t="shared" si="19"/>
        <v>15</v>
      </c>
      <c r="P180" s="69">
        <f t="shared" si="18"/>
        <v>1</v>
      </c>
    </row>
    <row r="181" spans="1:16" s="69" customFormat="1" ht="12.75" customHeight="1" x14ac:dyDescent="0.25">
      <c r="A181" s="156"/>
      <c r="B181" s="11" t="s">
        <v>17</v>
      </c>
      <c r="C181" s="11">
        <v>0</v>
      </c>
      <c r="D181" s="11">
        <v>1</v>
      </c>
      <c r="E181" s="11">
        <v>0</v>
      </c>
      <c r="F181" s="11">
        <v>8</v>
      </c>
      <c r="G181" s="11">
        <v>8</v>
      </c>
      <c r="H181" s="11"/>
      <c r="I181" s="12">
        <v>1</v>
      </c>
      <c r="K181" s="151"/>
      <c r="O181" s="69">
        <f t="shared" si="19"/>
        <v>16</v>
      </c>
      <c r="P181" s="69">
        <f t="shared" si="18"/>
        <v>0</v>
      </c>
    </row>
    <row r="182" spans="1:16" s="69" customFormat="1" ht="12.75" customHeight="1" x14ac:dyDescent="0.25">
      <c r="A182" s="156"/>
      <c r="B182" s="11" t="s">
        <v>19</v>
      </c>
      <c r="C182" s="11">
        <v>0</v>
      </c>
      <c r="D182" s="11">
        <v>1</v>
      </c>
      <c r="E182" s="11">
        <v>0</v>
      </c>
      <c r="F182" s="11">
        <v>7</v>
      </c>
      <c r="G182" s="11">
        <v>7</v>
      </c>
      <c r="H182" s="11"/>
      <c r="I182" s="12">
        <v>1</v>
      </c>
      <c r="K182" s="151"/>
      <c r="O182" s="69">
        <f t="shared" si="19"/>
        <v>14</v>
      </c>
      <c r="P182" s="69">
        <f t="shared" si="18"/>
        <v>0</v>
      </c>
    </row>
    <row r="183" spans="1:16" s="69" customFormat="1" ht="12.75" customHeight="1" x14ac:dyDescent="0.25">
      <c r="A183" s="156"/>
      <c r="B183" s="11" t="s">
        <v>21</v>
      </c>
      <c r="C183" s="11">
        <v>1</v>
      </c>
      <c r="D183" s="11">
        <v>0</v>
      </c>
      <c r="E183" s="11">
        <v>0</v>
      </c>
      <c r="F183" s="11">
        <v>8</v>
      </c>
      <c r="G183" s="11">
        <v>7</v>
      </c>
      <c r="H183" s="11"/>
      <c r="I183" s="12">
        <v>3</v>
      </c>
      <c r="K183" s="151"/>
      <c r="O183" s="69">
        <f t="shared" si="19"/>
        <v>15</v>
      </c>
      <c r="P183" s="69">
        <f t="shared" si="18"/>
        <v>1</v>
      </c>
    </row>
    <row r="184" spans="1:16" s="69" customFormat="1" ht="12.75" customHeight="1" x14ac:dyDescent="0.25">
      <c r="A184" s="156"/>
      <c r="B184" s="11" t="s">
        <v>23</v>
      </c>
      <c r="C184" s="11">
        <v>0</v>
      </c>
      <c r="D184" s="11">
        <v>1</v>
      </c>
      <c r="E184" s="11">
        <v>0</v>
      </c>
      <c r="F184" s="11">
        <v>9</v>
      </c>
      <c r="G184" s="11">
        <v>9</v>
      </c>
      <c r="H184" s="11"/>
      <c r="I184" s="12">
        <v>1</v>
      </c>
      <c r="K184" s="151"/>
      <c r="O184" s="69">
        <f t="shared" si="19"/>
        <v>18</v>
      </c>
      <c r="P184" s="69">
        <f t="shared" si="18"/>
        <v>0</v>
      </c>
    </row>
    <row r="185" spans="1:16" s="69" customFormat="1" ht="12.75" customHeight="1" x14ac:dyDescent="0.25">
      <c r="A185" s="156"/>
      <c r="B185" s="11" t="s">
        <v>24</v>
      </c>
      <c r="C185" s="11">
        <v>0</v>
      </c>
      <c r="D185" s="11">
        <v>0</v>
      </c>
      <c r="E185" s="11">
        <v>1</v>
      </c>
      <c r="F185" s="11">
        <v>8</v>
      </c>
      <c r="G185" s="11">
        <v>9</v>
      </c>
      <c r="H185" s="11"/>
      <c r="I185" s="12">
        <v>0</v>
      </c>
      <c r="K185" s="151"/>
      <c r="O185" s="69">
        <f t="shared" si="19"/>
        <v>17</v>
      </c>
      <c r="P185" s="69">
        <f t="shared" si="18"/>
        <v>-1</v>
      </c>
    </row>
    <row r="186" spans="1:16" s="69" customFormat="1" ht="12.75" customHeight="1" x14ac:dyDescent="0.25">
      <c r="A186" s="156"/>
      <c r="B186" s="11" t="s">
        <v>26</v>
      </c>
      <c r="C186" s="11">
        <v>1</v>
      </c>
      <c r="D186" s="11">
        <v>0</v>
      </c>
      <c r="E186" s="11">
        <v>0</v>
      </c>
      <c r="F186" s="11">
        <v>9</v>
      </c>
      <c r="G186" s="11">
        <v>8</v>
      </c>
      <c r="H186" s="11"/>
      <c r="I186" s="12">
        <v>3</v>
      </c>
      <c r="K186" s="151"/>
      <c r="O186" s="69">
        <f t="shared" si="19"/>
        <v>17</v>
      </c>
      <c r="P186" s="69">
        <f t="shared" si="18"/>
        <v>1</v>
      </c>
    </row>
    <row r="187" spans="1:16" s="69" customFormat="1" ht="12.75" customHeight="1" x14ac:dyDescent="0.25">
      <c r="A187" s="156"/>
      <c r="B187" s="11" t="s">
        <v>28</v>
      </c>
      <c r="C187" s="11">
        <v>1</v>
      </c>
      <c r="D187" s="11">
        <v>0</v>
      </c>
      <c r="E187" s="11">
        <v>0</v>
      </c>
      <c r="F187" s="11">
        <v>9</v>
      </c>
      <c r="G187" s="11">
        <v>6</v>
      </c>
      <c r="H187" s="11"/>
      <c r="I187" s="12">
        <v>3</v>
      </c>
      <c r="K187" s="151"/>
      <c r="O187" s="69">
        <f t="shared" si="19"/>
        <v>15</v>
      </c>
      <c r="P187" s="69">
        <f t="shared" si="18"/>
        <v>3</v>
      </c>
    </row>
    <row r="188" spans="1:16" s="69" customFormat="1" ht="12.75" customHeight="1" x14ac:dyDescent="0.25">
      <c r="A188" s="156"/>
      <c r="B188" s="11" t="s">
        <v>30</v>
      </c>
      <c r="C188" s="11">
        <v>0</v>
      </c>
      <c r="D188" s="11">
        <v>1</v>
      </c>
      <c r="E188" s="11">
        <v>0</v>
      </c>
      <c r="F188" s="11">
        <v>8</v>
      </c>
      <c r="G188" s="11">
        <v>8</v>
      </c>
      <c r="H188" s="11"/>
      <c r="I188" s="12">
        <v>1</v>
      </c>
      <c r="K188" s="151"/>
      <c r="O188" s="69">
        <f t="shared" si="19"/>
        <v>16</v>
      </c>
      <c r="P188" s="69">
        <f t="shared" si="18"/>
        <v>0</v>
      </c>
    </row>
    <row r="189" spans="1:16" s="69" customFormat="1" ht="12.75" customHeight="1" x14ac:dyDescent="0.25">
      <c r="A189" s="156"/>
      <c r="B189" s="11" t="s">
        <v>32</v>
      </c>
      <c r="C189" s="11">
        <v>0</v>
      </c>
      <c r="D189" s="11">
        <v>0</v>
      </c>
      <c r="E189" s="11">
        <v>1</v>
      </c>
      <c r="F189" s="11">
        <v>3</v>
      </c>
      <c r="G189" s="11">
        <v>8</v>
      </c>
      <c r="H189" s="11"/>
      <c r="I189" s="12">
        <v>0</v>
      </c>
      <c r="K189" s="151"/>
      <c r="O189" s="69">
        <f t="shared" si="19"/>
        <v>11</v>
      </c>
      <c r="P189" s="69">
        <f t="shared" si="18"/>
        <v>-5</v>
      </c>
    </row>
    <row r="190" spans="1:16" s="69" customFormat="1" ht="12.75" customHeight="1" x14ac:dyDescent="0.25">
      <c r="A190" s="156"/>
      <c r="B190" s="11" t="s">
        <v>34</v>
      </c>
      <c r="C190" s="11">
        <v>1</v>
      </c>
      <c r="D190" s="11">
        <v>0</v>
      </c>
      <c r="E190" s="11">
        <v>0</v>
      </c>
      <c r="F190" s="11">
        <v>9</v>
      </c>
      <c r="G190" s="11">
        <v>7</v>
      </c>
      <c r="H190" s="11"/>
      <c r="I190" s="12">
        <v>3</v>
      </c>
      <c r="K190" s="151"/>
      <c r="O190" s="69">
        <f t="shared" si="19"/>
        <v>16</v>
      </c>
      <c r="P190" s="69">
        <f t="shared" si="18"/>
        <v>2</v>
      </c>
    </row>
    <row r="191" spans="1:16" s="69" customFormat="1" ht="12.75" customHeight="1" thickBot="1" x14ac:dyDescent="0.3">
      <c r="A191" s="157"/>
      <c r="B191" s="17" t="s">
        <v>39</v>
      </c>
      <c r="C191" s="17">
        <f>SUM(C179:C190)</f>
        <v>5</v>
      </c>
      <c r="D191" s="17">
        <f>SUM(D179:D190)</f>
        <v>5</v>
      </c>
      <c r="E191" s="17">
        <f>SUM(E179:E190)</f>
        <v>2</v>
      </c>
      <c r="F191" s="17">
        <f>SUM(F179:F190)</f>
        <v>93</v>
      </c>
      <c r="G191" s="17">
        <f>SUM(G179:G190)</f>
        <v>91</v>
      </c>
      <c r="H191" s="17">
        <f>SUM(F191-G191)</f>
        <v>2</v>
      </c>
      <c r="I191" s="26">
        <f>SUM(I179:I190)</f>
        <v>20</v>
      </c>
      <c r="J191" s="18">
        <f>I191</f>
        <v>20</v>
      </c>
      <c r="K191" s="152"/>
      <c r="M191" s="69">
        <f>SUM(F191:G191)</f>
        <v>184</v>
      </c>
      <c r="N191" s="69">
        <f>SUM(I191)</f>
        <v>20</v>
      </c>
    </row>
    <row r="192" spans="1:16" s="69" customFormat="1" ht="12.75" customHeight="1" thickBot="1" x14ac:dyDescent="0.3">
      <c r="A192" s="197"/>
      <c r="B192" s="197"/>
      <c r="C192" s="197"/>
      <c r="D192" s="197"/>
      <c r="E192" s="197"/>
      <c r="F192" s="197"/>
      <c r="G192" s="197"/>
      <c r="H192" s="197"/>
      <c r="I192" s="197"/>
    </row>
    <row r="193" spans="1:16" s="69" customFormat="1" ht="12.75" customHeight="1" x14ac:dyDescent="0.25">
      <c r="A193" s="147" t="s">
        <v>14</v>
      </c>
      <c r="B193" s="7" t="s">
        <v>13</v>
      </c>
      <c r="C193" s="7">
        <v>1</v>
      </c>
      <c r="D193" s="7">
        <v>0</v>
      </c>
      <c r="E193" s="7">
        <v>0</v>
      </c>
      <c r="F193" s="7">
        <v>8</v>
      </c>
      <c r="G193" s="7">
        <v>7</v>
      </c>
      <c r="H193" s="7"/>
      <c r="I193" s="8">
        <v>3</v>
      </c>
      <c r="K193" s="150">
        <f>RANK(J212,J:J,0)</f>
        <v>1</v>
      </c>
      <c r="O193" s="69">
        <f t="shared" si="19"/>
        <v>15</v>
      </c>
      <c r="P193" s="69">
        <f t="shared" si="18"/>
        <v>1</v>
      </c>
    </row>
    <row r="194" spans="1:16" s="69" customFormat="1" ht="12.75" customHeight="1" x14ac:dyDescent="0.25">
      <c r="A194" s="148"/>
      <c r="B194" s="9" t="s">
        <v>15</v>
      </c>
      <c r="C194" s="9">
        <v>0</v>
      </c>
      <c r="D194" s="9">
        <v>1</v>
      </c>
      <c r="E194" s="9">
        <v>0</v>
      </c>
      <c r="F194" s="9">
        <v>8</v>
      </c>
      <c r="G194" s="9">
        <v>8</v>
      </c>
      <c r="H194" s="9"/>
      <c r="I194" s="10">
        <v>1</v>
      </c>
      <c r="K194" s="151"/>
      <c r="O194" s="69">
        <f t="shared" si="19"/>
        <v>16</v>
      </c>
      <c r="P194" s="69">
        <f t="shared" si="18"/>
        <v>0</v>
      </c>
    </row>
    <row r="195" spans="1:16" s="69" customFormat="1" ht="12.75" customHeight="1" x14ac:dyDescent="0.25">
      <c r="A195" s="148"/>
      <c r="B195" s="11" t="s">
        <v>17</v>
      </c>
      <c r="C195" s="11">
        <v>1</v>
      </c>
      <c r="D195" s="11">
        <v>0</v>
      </c>
      <c r="E195" s="11">
        <v>0</v>
      </c>
      <c r="F195" s="11">
        <v>7</v>
      </c>
      <c r="G195" s="11">
        <v>6</v>
      </c>
      <c r="H195" s="11"/>
      <c r="I195" s="12">
        <v>3</v>
      </c>
      <c r="K195" s="151"/>
      <c r="O195" s="69">
        <f t="shared" si="19"/>
        <v>13</v>
      </c>
      <c r="P195" s="69">
        <f t="shared" si="18"/>
        <v>1</v>
      </c>
    </row>
    <row r="196" spans="1:16" s="69" customFormat="1" ht="12.75" customHeight="1" x14ac:dyDescent="0.25">
      <c r="A196" s="148"/>
      <c r="B196" s="11" t="s">
        <v>19</v>
      </c>
      <c r="C196" s="11">
        <v>1</v>
      </c>
      <c r="D196" s="11">
        <v>0</v>
      </c>
      <c r="E196" s="11">
        <v>0</v>
      </c>
      <c r="F196" s="11">
        <v>7</v>
      </c>
      <c r="G196" s="11">
        <v>6</v>
      </c>
      <c r="H196" s="11"/>
      <c r="I196" s="12">
        <v>3</v>
      </c>
      <c r="K196" s="151"/>
      <c r="O196" s="69">
        <f t="shared" si="19"/>
        <v>13</v>
      </c>
      <c r="P196" s="69">
        <f t="shared" si="18"/>
        <v>1</v>
      </c>
    </row>
    <row r="197" spans="1:16" s="69" customFormat="1" ht="12.75" customHeight="1" x14ac:dyDescent="0.25">
      <c r="A197" s="148"/>
      <c r="B197" s="11" t="s">
        <v>21</v>
      </c>
      <c r="C197" s="11">
        <v>0</v>
      </c>
      <c r="D197" s="11">
        <v>1</v>
      </c>
      <c r="E197" s="11">
        <v>0</v>
      </c>
      <c r="F197" s="11">
        <v>8</v>
      </c>
      <c r="G197" s="11">
        <v>8</v>
      </c>
      <c r="H197" s="11"/>
      <c r="I197" s="12">
        <v>1</v>
      </c>
      <c r="K197" s="151"/>
      <c r="O197" s="69">
        <f t="shared" si="19"/>
        <v>16</v>
      </c>
      <c r="P197" s="69">
        <f t="shared" si="18"/>
        <v>0</v>
      </c>
    </row>
    <row r="198" spans="1:16" s="69" customFormat="1" ht="12.75" customHeight="1" x14ac:dyDescent="0.25">
      <c r="A198" s="148"/>
      <c r="B198" s="11" t="s">
        <v>23</v>
      </c>
      <c r="C198" s="11">
        <v>1</v>
      </c>
      <c r="D198" s="11">
        <v>0</v>
      </c>
      <c r="E198" s="11">
        <v>0</v>
      </c>
      <c r="F198" s="11">
        <v>8</v>
      </c>
      <c r="G198" s="11">
        <v>7</v>
      </c>
      <c r="H198" s="11"/>
      <c r="I198" s="12">
        <v>3</v>
      </c>
      <c r="K198" s="151"/>
      <c r="O198" s="69">
        <f t="shared" si="19"/>
        <v>15</v>
      </c>
      <c r="P198" s="69">
        <f t="shared" si="18"/>
        <v>1</v>
      </c>
    </row>
    <row r="199" spans="1:16" s="69" customFormat="1" ht="12.75" customHeight="1" x14ac:dyDescent="0.25">
      <c r="A199" s="148"/>
      <c r="B199" s="11" t="s">
        <v>24</v>
      </c>
      <c r="C199" s="11">
        <v>0</v>
      </c>
      <c r="D199" s="11">
        <v>1</v>
      </c>
      <c r="E199" s="11">
        <v>0</v>
      </c>
      <c r="F199" s="11">
        <v>6</v>
      </c>
      <c r="G199" s="11">
        <v>6</v>
      </c>
      <c r="H199" s="11"/>
      <c r="I199" s="12">
        <v>1</v>
      </c>
      <c r="K199" s="151"/>
      <c r="O199" s="69">
        <f t="shared" si="19"/>
        <v>12</v>
      </c>
      <c r="P199" s="69">
        <f t="shared" si="18"/>
        <v>0</v>
      </c>
    </row>
    <row r="200" spans="1:16" s="69" customFormat="1" ht="12.75" customHeight="1" x14ac:dyDescent="0.25">
      <c r="A200" s="148"/>
      <c r="B200" s="11" t="s">
        <v>26</v>
      </c>
      <c r="C200" s="11">
        <v>1</v>
      </c>
      <c r="D200" s="11">
        <v>0</v>
      </c>
      <c r="E200" s="11">
        <v>0</v>
      </c>
      <c r="F200" s="11">
        <v>8</v>
      </c>
      <c r="G200" s="11">
        <v>7</v>
      </c>
      <c r="H200" s="11"/>
      <c r="I200" s="12">
        <v>3</v>
      </c>
      <c r="K200" s="151"/>
      <c r="O200" s="69">
        <f t="shared" si="19"/>
        <v>15</v>
      </c>
      <c r="P200" s="69">
        <f t="shared" si="18"/>
        <v>1</v>
      </c>
    </row>
    <row r="201" spans="1:16" s="69" customFormat="1" ht="12.75" customHeight="1" x14ac:dyDescent="0.25">
      <c r="A201" s="148"/>
      <c r="B201" s="11" t="s">
        <v>28</v>
      </c>
      <c r="C201" s="11">
        <v>1</v>
      </c>
      <c r="D201" s="11">
        <v>0</v>
      </c>
      <c r="E201" s="11">
        <v>0</v>
      </c>
      <c r="F201" s="11">
        <v>8</v>
      </c>
      <c r="G201" s="11">
        <v>6</v>
      </c>
      <c r="H201" s="11"/>
      <c r="I201" s="12">
        <v>3</v>
      </c>
      <c r="K201" s="151"/>
      <c r="O201" s="69">
        <f t="shared" si="19"/>
        <v>14</v>
      </c>
      <c r="P201" s="69">
        <f t="shared" si="18"/>
        <v>2</v>
      </c>
    </row>
    <row r="202" spans="1:16" s="69" customFormat="1" ht="12.75" customHeight="1" x14ac:dyDescent="0.25">
      <c r="A202" s="148"/>
      <c r="B202" s="11" t="s">
        <v>30</v>
      </c>
      <c r="C202" s="11">
        <v>0</v>
      </c>
      <c r="D202" s="11">
        <v>1</v>
      </c>
      <c r="E202" s="11">
        <v>0</v>
      </c>
      <c r="F202" s="11">
        <v>9</v>
      </c>
      <c r="G202" s="11">
        <v>9</v>
      </c>
      <c r="H202" s="11"/>
      <c r="I202" s="12">
        <v>1</v>
      </c>
      <c r="K202" s="151"/>
      <c r="O202" s="69">
        <f t="shared" si="19"/>
        <v>18</v>
      </c>
      <c r="P202" s="69">
        <f t="shared" si="18"/>
        <v>0</v>
      </c>
    </row>
    <row r="203" spans="1:16" s="69" customFormat="1" ht="12.75" customHeight="1" x14ac:dyDescent="0.25">
      <c r="A203" s="148"/>
      <c r="B203" s="11" t="s">
        <v>32</v>
      </c>
      <c r="C203" s="11">
        <v>1</v>
      </c>
      <c r="D203" s="11">
        <v>0</v>
      </c>
      <c r="E203" s="11">
        <v>0</v>
      </c>
      <c r="F203" s="11">
        <v>9</v>
      </c>
      <c r="G203" s="11">
        <v>7</v>
      </c>
      <c r="H203" s="11"/>
      <c r="I203" s="12">
        <v>3</v>
      </c>
      <c r="K203" s="151"/>
      <c r="O203" s="69">
        <f t="shared" si="19"/>
        <v>16</v>
      </c>
      <c r="P203" s="69">
        <f t="shared" si="18"/>
        <v>2</v>
      </c>
    </row>
    <row r="204" spans="1:16" s="69" customFormat="1" ht="12.75" customHeight="1" x14ac:dyDescent="0.25">
      <c r="A204" s="148"/>
      <c r="B204" s="11" t="s">
        <v>34</v>
      </c>
      <c r="C204" s="11">
        <v>1</v>
      </c>
      <c r="D204" s="11">
        <v>0</v>
      </c>
      <c r="E204" s="11">
        <v>0</v>
      </c>
      <c r="F204" s="11">
        <v>8</v>
      </c>
      <c r="G204" s="11">
        <v>6</v>
      </c>
      <c r="H204" s="11"/>
      <c r="I204" s="12">
        <v>3</v>
      </c>
      <c r="K204" s="151"/>
      <c r="O204" s="69">
        <f t="shared" si="19"/>
        <v>14</v>
      </c>
      <c r="P204" s="69">
        <f t="shared" si="18"/>
        <v>2</v>
      </c>
    </row>
    <row r="205" spans="1:16" s="69" customFormat="1" ht="12.75" customHeight="1" x14ac:dyDescent="0.25">
      <c r="A205" s="148"/>
      <c r="B205" s="11" t="s">
        <v>36</v>
      </c>
      <c r="C205" s="11">
        <v>1</v>
      </c>
      <c r="D205" s="11">
        <v>0</v>
      </c>
      <c r="E205" s="11">
        <v>0</v>
      </c>
      <c r="F205" s="11">
        <v>12</v>
      </c>
      <c r="G205" s="11">
        <v>7</v>
      </c>
      <c r="H205" s="11"/>
      <c r="I205" s="12">
        <v>3</v>
      </c>
      <c r="K205" s="151"/>
      <c r="O205" s="69">
        <f t="shared" si="19"/>
        <v>19</v>
      </c>
      <c r="P205" s="69">
        <f t="shared" si="18"/>
        <v>5</v>
      </c>
    </row>
    <row r="206" spans="1:16" s="69" customFormat="1" ht="12.75" customHeight="1" x14ac:dyDescent="0.25">
      <c r="A206" s="148"/>
      <c r="B206" s="11" t="s">
        <v>38</v>
      </c>
      <c r="C206" s="11">
        <v>0</v>
      </c>
      <c r="D206" s="11">
        <v>1</v>
      </c>
      <c r="E206" s="11">
        <v>0</v>
      </c>
      <c r="F206" s="11">
        <v>7</v>
      </c>
      <c r="G206" s="11">
        <v>7</v>
      </c>
      <c r="H206" s="11"/>
      <c r="I206" s="12">
        <v>1</v>
      </c>
      <c r="K206" s="151"/>
      <c r="O206" s="69">
        <f t="shared" si="19"/>
        <v>14</v>
      </c>
      <c r="P206" s="69">
        <f t="shared" si="18"/>
        <v>0</v>
      </c>
    </row>
    <row r="207" spans="1:16" s="69" customFormat="1" ht="12.75" customHeight="1" x14ac:dyDescent="0.25">
      <c r="A207" s="148"/>
      <c r="B207" s="11" t="s">
        <v>40</v>
      </c>
      <c r="C207" s="11">
        <v>1</v>
      </c>
      <c r="D207" s="11">
        <v>0</v>
      </c>
      <c r="E207" s="11">
        <v>0</v>
      </c>
      <c r="F207" s="11">
        <v>9</v>
      </c>
      <c r="G207" s="11">
        <v>8</v>
      </c>
      <c r="H207" s="11"/>
      <c r="I207" s="12">
        <v>3</v>
      </c>
      <c r="K207" s="151"/>
      <c r="O207" s="69">
        <f t="shared" si="19"/>
        <v>17</v>
      </c>
      <c r="P207" s="69">
        <f t="shared" si="18"/>
        <v>1</v>
      </c>
    </row>
    <row r="208" spans="1:16" s="69" customFormat="1" ht="12.75" customHeight="1" x14ac:dyDescent="0.25">
      <c r="A208" s="148"/>
      <c r="B208" s="11" t="s">
        <v>71</v>
      </c>
      <c r="C208" s="11">
        <v>1</v>
      </c>
      <c r="D208" s="11">
        <v>0</v>
      </c>
      <c r="E208" s="11">
        <v>0</v>
      </c>
      <c r="F208" s="11">
        <v>9</v>
      </c>
      <c r="G208" s="11">
        <v>5</v>
      </c>
      <c r="H208" s="11"/>
      <c r="I208" s="12">
        <v>3</v>
      </c>
      <c r="K208" s="151"/>
      <c r="O208" s="69">
        <f t="shared" si="19"/>
        <v>14</v>
      </c>
      <c r="P208" s="69">
        <f t="shared" si="18"/>
        <v>4</v>
      </c>
    </row>
    <row r="209" spans="1:16" s="69" customFormat="1" ht="12.75" customHeight="1" x14ac:dyDescent="0.25">
      <c r="A209" s="148"/>
      <c r="B209" s="11" t="s">
        <v>74</v>
      </c>
      <c r="C209" s="11">
        <v>1</v>
      </c>
      <c r="D209" s="11">
        <v>0</v>
      </c>
      <c r="E209" s="11">
        <v>0</v>
      </c>
      <c r="F209" s="11">
        <v>9</v>
      </c>
      <c r="G209" s="11">
        <v>6</v>
      </c>
      <c r="H209" s="11"/>
      <c r="I209" s="12">
        <v>3</v>
      </c>
      <c r="K209" s="151"/>
      <c r="O209" s="69">
        <f t="shared" si="19"/>
        <v>15</v>
      </c>
      <c r="P209" s="69">
        <f t="shared" si="18"/>
        <v>3</v>
      </c>
    </row>
    <row r="210" spans="1:16" s="69" customFormat="1" ht="12.75" customHeight="1" x14ac:dyDescent="0.25">
      <c r="A210" s="148"/>
      <c r="B210" s="11" t="s">
        <v>75</v>
      </c>
      <c r="C210" s="11">
        <v>1</v>
      </c>
      <c r="D210" s="11">
        <v>0</v>
      </c>
      <c r="E210" s="11">
        <v>0</v>
      </c>
      <c r="F210" s="11">
        <v>8</v>
      </c>
      <c r="G210" s="11">
        <v>6</v>
      </c>
      <c r="H210" s="11"/>
      <c r="I210" s="12">
        <v>3</v>
      </c>
      <c r="K210" s="151"/>
      <c r="O210" s="69">
        <f t="shared" si="19"/>
        <v>14</v>
      </c>
      <c r="P210" s="69">
        <f t="shared" si="18"/>
        <v>2</v>
      </c>
    </row>
    <row r="211" spans="1:16" s="69" customFormat="1" ht="12.75" customHeight="1" x14ac:dyDescent="0.25">
      <c r="A211" s="148"/>
      <c r="B211" s="11" t="s">
        <v>77</v>
      </c>
      <c r="C211" s="11">
        <v>1</v>
      </c>
      <c r="D211" s="11">
        <v>0</v>
      </c>
      <c r="E211" s="11">
        <v>0</v>
      </c>
      <c r="F211" s="11">
        <v>9</v>
      </c>
      <c r="G211" s="11">
        <v>3</v>
      </c>
      <c r="H211" s="11"/>
      <c r="I211" s="12">
        <v>3</v>
      </c>
      <c r="K211" s="151"/>
      <c r="O211" s="69">
        <f t="shared" si="19"/>
        <v>12</v>
      </c>
      <c r="P211" s="69">
        <f t="shared" si="18"/>
        <v>6</v>
      </c>
    </row>
    <row r="212" spans="1:16" s="69" customFormat="1" ht="12.75" customHeight="1" thickBot="1" x14ac:dyDescent="0.3">
      <c r="A212" s="149"/>
      <c r="B212" s="17" t="s">
        <v>39</v>
      </c>
      <c r="C212" s="17">
        <f>SUM(C193:C211)</f>
        <v>14</v>
      </c>
      <c r="D212" s="17">
        <f>SUM(D193:D211)</f>
        <v>5</v>
      </c>
      <c r="E212" s="17">
        <f>SUM(E193:E211)</f>
        <v>0</v>
      </c>
      <c r="F212" s="17">
        <f>SUM(F193:F211)</f>
        <v>157</v>
      </c>
      <c r="G212" s="17">
        <f>SUM(G193:G211)</f>
        <v>125</v>
      </c>
      <c r="H212" s="17">
        <f>SUM(F212-G212)</f>
        <v>32</v>
      </c>
      <c r="I212" s="26">
        <f>SUM(I193:I211)</f>
        <v>47</v>
      </c>
      <c r="J212" s="18">
        <f>I212</f>
        <v>47</v>
      </c>
      <c r="K212" s="152"/>
      <c r="M212" s="69">
        <f>SUM(F212:G212)</f>
        <v>282</v>
      </c>
      <c r="N212" s="69">
        <f>SUM(I212)</f>
        <v>47</v>
      </c>
    </row>
    <row r="213" spans="1:16" s="69" customFormat="1" ht="12.75" customHeight="1" thickBot="1" x14ac:dyDescent="0.3">
      <c r="A213" s="197"/>
      <c r="B213" s="197"/>
      <c r="C213" s="197"/>
      <c r="D213" s="197"/>
      <c r="E213" s="197"/>
      <c r="F213" s="197"/>
      <c r="G213" s="197"/>
      <c r="H213" s="197"/>
      <c r="I213" s="197"/>
    </row>
    <row r="214" spans="1:16" s="69" customFormat="1" ht="12.75" customHeight="1" x14ac:dyDescent="0.25">
      <c r="A214" s="147" t="s">
        <v>25</v>
      </c>
      <c r="B214" s="7" t="s">
        <v>13</v>
      </c>
      <c r="C214" s="7">
        <v>0</v>
      </c>
      <c r="D214" s="7">
        <v>0</v>
      </c>
      <c r="E214" s="7">
        <v>1</v>
      </c>
      <c r="F214" s="7">
        <v>5</v>
      </c>
      <c r="G214" s="7">
        <v>8</v>
      </c>
      <c r="H214" s="7"/>
      <c r="I214" s="8">
        <v>0</v>
      </c>
      <c r="K214" s="150">
        <f>RANK(J233,J:J,0)</f>
        <v>9</v>
      </c>
      <c r="O214" s="69">
        <f t="shared" si="19"/>
        <v>13</v>
      </c>
      <c r="P214" s="69">
        <f t="shared" si="18"/>
        <v>-3</v>
      </c>
    </row>
    <row r="215" spans="1:16" s="69" customFormat="1" ht="12.75" customHeight="1" x14ac:dyDescent="0.25">
      <c r="A215" s="148"/>
      <c r="B215" s="9" t="s">
        <v>15</v>
      </c>
      <c r="C215" s="9">
        <v>1</v>
      </c>
      <c r="D215" s="9">
        <v>0</v>
      </c>
      <c r="E215" s="9">
        <v>0</v>
      </c>
      <c r="F215" s="9">
        <v>8</v>
      </c>
      <c r="G215" s="9">
        <v>6</v>
      </c>
      <c r="H215" s="9"/>
      <c r="I215" s="10">
        <v>3</v>
      </c>
      <c r="K215" s="151"/>
      <c r="O215" s="69">
        <f t="shared" si="19"/>
        <v>14</v>
      </c>
      <c r="P215" s="69">
        <f t="shared" si="18"/>
        <v>2</v>
      </c>
    </row>
    <row r="216" spans="1:16" s="69" customFormat="1" ht="12.75" customHeight="1" x14ac:dyDescent="0.25">
      <c r="A216" s="148"/>
      <c r="B216" s="11" t="s">
        <v>17</v>
      </c>
      <c r="C216" s="11">
        <v>1</v>
      </c>
      <c r="D216" s="11">
        <v>0</v>
      </c>
      <c r="E216" s="11">
        <v>0</v>
      </c>
      <c r="F216" s="11">
        <v>8</v>
      </c>
      <c r="G216" s="11">
        <v>6</v>
      </c>
      <c r="H216" s="11"/>
      <c r="I216" s="12">
        <v>3</v>
      </c>
      <c r="K216" s="151"/>
      <c r="O216" s="69">
        <f t="shared" si="19"/>
        <v>14</v>
      </c>
      <c r="P216" s="69">
        <f t="shared" si="18"/>
        <v>2</v>
      </c>
    </row>
    <row r="217" spans="1:16" s="69" customFormat="1" ht="12.75" customHeight="1" x14ac:dyDescent="0.25">
      <c r="A217" s="148"/>
      <c r="B217" s="11" t="s">
        <v>19</v>
      </c>
      <c r="C217" s="11">
        <v>0</v>
      </c>
      <c r="D217" s="11">
        <v>1</v>
      </c>
      <c r="E217" s="11">
        <v>0</v>
      </c>
      <c r="F217" s="11">
        <v>8</v>
      </c>
      <c r="G217" s="11">
        <v>8</v>
      </c>
      <c r="H217" s="11"/>
      <c r="I217" s="12">
        <v>1</v>
      </c>
      <c r="K217" s="151"/>
      <c r="O217" s="69">
        <f t="shared" si="19"/>
        <v>16</v>
      </c>
      <c r="P217" s="69">
        <f t="shared" si="18"/>
        <v>0</v>
      </c>
    </row>
    <row r="218" spans="1:16" s="69" customFormat="1" ht="12.75" customHeight="1" x14ac:dyDescent="0.25">
      <c r="A218" s="148"/>
      <c r="B218" s="11" t="s">
        <v>21</v>
      </c>
      <c r="C218" s="11">
        <v>1</v>
      </c>
      <c r="D218" s="11">
        <v>0</v>
      </c>
      <c r="E218" s="11">
        <v>0</v>
      </c>
      <c r="F218" s="11">
        <v>8</v>
      </c>
      <c r="G218" s="11">
        <v>6</v>
      </c>
      <c r="H218" s="11"/>
      <c r="I218" s="12">
        <v>3</v>
      </c>
      <c r="K218" s="151"/>
      <c r="O218" s="69">
        <f t="shared" si="19"/>
        <v>14</v>
      </c>
      <c r="P218" s="69">
        <f t="shared" si="18"/>
        <v>2</v>
      </c>
    </row>
    <row r="219" spans="1:16" s="69" customFormat="1" ht="12.75" customHeight="1" x14ac:dyDescent="0.25">
      <c r="A219" s="148"/>
      <c r="B219" s="11" t="s">
        <v>23</v>
      </c>
      <c r="C219" s="11">
        <v>0</v>
      </c>
      <c r="D219" s="11">
        <v>1</v>
      </c>
      <c r="E219" s="11">
        <v>0</v>
      </c>
      <c r="F219" s="11">
        <v>8</v>
      </c>
      <c r="G219" s="11">
        <v>8</v>
      </c>
      <c r="H219" s="11"/>
      <c r="I219" s="12">
        <v>1</v>
      </c>
      <c r="K219" s="151"/>
      <c r="O219" s="69">
        <f t="shared" si="19"/>
        <v>16</v>
      </c>
      <c r="P219" s="69">
        <f t="shared" si="18"/>
        <v>0</v>
      </c>
    </row>
    <row r="220" spans="1:16" s="69" customFormat="1" ht="12.75" customHeight="1" x14ac:dyDescent="0.25">
      <c r="A220" s="148"/>
      <c r="B220" s="11" t="s">
        <v>24</v>
      </c>
      <c r="C220" s="11">
        <v>1</v>
      </c>
      <c r="D220" s="11">
        <v>0</v>
      </c>
      <c r="E220" s="11">
        <v>0</v>
      </c>
      <c r="F220" s="11">
        <v>9</v>
      </c>
      <c r="G220" s="11">
        <v>8</v>
      </c>
      <c r="H220" s="11"/>
      <c r="I220" s="12">
        <v>3</v>
      </c>
      <c r="K220" s="151"/>
      <c r="O220" s="69">
        <f t="shared" si="19"/>
        <v>17</v>
      </c>
      <c r="P220" s="69">
        <f t="shared" si="18"/>
        <v>1</v>
      </c>
    </row>
    <row r="221" spans="1:16" s="69" customFormat="1" ht="12.75" customHeight="1" x14ac:dyDescent="0.25">
      <c r="A221" s="148"/>
      <c r="B221" s="11" t="s">
        <v>26</v>
      </c>
      <c r="C221" s="11">
        <v>0</v>
      </c>
      <c r="D221" s="11">
        <v>0</v>
      </c>
      <c r="E221" s="11">
        <v>1</v>
      </c>
      <c r="F221" s="11">
        <v>8</v>
      </c>
      <c r="G221" s="11">
        <v>9</v>
      </c>
      <c r="H221" s="11"/>
      <c r="I221" s="12">
        <v>0</v>
      </c>
      <c r="K221" s="151"/>
      <c r="O221" s="69">
        <f t="shared" si="19"/>
        <v>17</v>
      </c>
      <c r="P221" s="69">
        <f t="shared" si="18"/>
        <v>-1</v>
      </c>
    </row>
    <row r="222" spans="1:16" s="69" customFormat="1" ht="12.75" customHeight="1" x14ac:dyDescent="0.25">
      <c r="A222" s="148"/>
      <c r="B222" s="11" t="s">
        <v>28</v>
      </c>
      <c r="C222" s="11">
        <v>0</v>
      </c>
      <c r="D222" s="11">
        <v>0</v>
      </c>
      <c r="E222" s="11">
        <v>1</v>
      </c>
      <c r="F222" s="11">
        <v>5</v>
      </c>
      <c r="G222" s="11">
        <v>8</v>
      </c>
      <c r="H222" s="11"/>
      <c r="I222" s="12">
        <v>0</v>
      </c>
      <c r="K222" s="151"/>
      <c r="O222" s="69">
        <f t="shared" si="19"/>
        <v>13</v>
      </c>
      <c r="P222" s="69">
        <f t="shared" si="18"/>
        <v>-3</v>
      </c>
    </row>
    <row r="223" spans="1:16" s="69" customFormat="1" ht="12.75" customHeight="1" x14ac:dyDescent="0.25">
      <c r="A223" s="148"/>
      <c r="B223" s="11" t="s">
        <v>30</v>
      </c>
      <c r="C223" s="11">
        <v>0</v>
      </c>
      <c r="D223" s="11">
        <v>0</v>
      </c>
      <c r="E223" s="11">
        <v>1</v>
      </c>
      <c r="F223" s="11">
        <v>6</v>
      </c>
      <c r="G223" s="11">
        <v>7</v>
      </c>
      <c r="H223" s="11"/>
      <c r="I223" s="12">
        <v>0</v>
      </c>
      <c r="K223" s="151"/>
      <c r="O223" s="69">
        <f t="shared" si="19"/>
        <v>13</v>
      </c>
      <c r="P223" s="69">
        <f t="shared" si="18"/>
        <v>-1</v>
      </c>
    </row>
    <row r="224" spans="1:16" s="69" customFormat="1" ht="12.75" customHeight="1" x14ac:dyDescent="0.25">
      <c r="A224" s="148"/>
      <c r="B224" s="11" t="s">
        <v>32</v>
      </c>
      <c r="C224" s="11">
        <v>0</v>
      </c>
      <c r="D224" s="11">
        <v>0</v>
      </c>
      <c r="E224" s="11">
        <v>1</v>
      </c>
      <c r="F224" s="11">
        <v>6</v>
      </c>
      <c r="G224" s="11">
        <v>12</v>
      </c>
      <c r="H224" s="11"/>
      <c r="I224" s="12">
        <v>0</v>
      </c>
      <c r="K224" s="151"/>
      <c r="O224" s="69">
        <f t="shared" si="19"/>
        <v>18</v>
      </c>
      <c r="P224" s="69">
        <f t="shared" si="18"/>
        <v>-6</v>
      </c>
    </row>
    <row r="225" spans="1:16" s="69" customFormat="1" ht="12.75" customHeight="1" x14ac:dyDescent="0.25">
      <c r="A225" s="148"/>
      <c r="B225" s="11" t="s">
        <v>34</v>
      </c>
      <c r="C225" s="11">
        <v>0</v>
      </c>
      <c r="D225" s="11">
        <v>0</v>
      </c>
      <c r="E225" s="11">
        <v>1</v>
      </c>
      <c r="F225" s="11">
        <v>8</v>
      </c>
      <c r="G225" s="11">
        <v>9</v>
      </c>
      <c r="H225" s="11"/>
      <c r="I225" s="12">
        <v>0</v>
      </c>
      <c r="K225" s="151"/>
      <c r="O225" s="69">
        <f t="shared" si="19"/>
        <v>17</v>
      </c>
      <c r="P225" s="69">
        <f t="shared" si="18"/>
        <v>-1</v>
      </c>
    </row>
    <row r="226" spans="1:16" s="69" customFormat="1" ht="12.75" customHeight="1" x14ac:dyDescent="0.25">
      <c r="A226" s="148"/>
      <c r="B226" s="11" t="s">
        <v>36</v>
      </c>
      <c r="C226" s="11">
        <v>0</v>
      </c>
      <c r="D226" s="11">
        <v>0</v>
      </c>
      <c r="E226" s="11">
        <v>1</v>
      </c>
      <c r="F226" s="11">
        <v>6</v>
      </c>
      <c r="G226" s="11">
        <v>8</v>
      </c>
      <c r="H226" s="11"/>
      <c r="I226" s="12">
        <v>0</v>
      </c>
      <c r="K226" s="151"/>
      <c r="O226" s="69">
        <f t="shared" si="19"/>
        <v>14</v>
      </c>
      <c r="P226" s="69">
        <f t="shared" si="18"/>
        <v>-2</v>
      </c>
    </row>
    <row r="227" spans="1:16" s="69" customFormat="1" ht="12.75" customHeight="1" x14ac:dyDescent="0.25">
      <c r="A227" s="148"/>
      <c r="B227" s="11" t="s">
        <v>38</v>
      </c>
      <c r="C227" s="11">
        <v>0</v>
      </c>
      <c r="D227" s="11">
        <v>1</v>
      </c>
      <c r="E227" s="11">
        <v>0</v>
      </c>
      <c r="F227" s="11">
        <v>7</v>
      </c>
      <c r="G227" s="11">
        <v>7</v>
      </c>
      <c r="H227" s="11"/>
      <c r="I227" s="12">
        <v>1</v>
      </c>
      <c r="K227" s="151"/>
      <c r="O227" s="69">
        <f t="shared" si="19"/>
        <v>14</v>
      </c>
      <c r="P227" s="69">
        <f t="shared" si="18"/>
        <v>0</v>
      </c>
    </row>
    <row r="228" spans="1:16" s="69" customFormat="1" ht="12.75" customHeight="1" x14ac:dyDescent="0.25">
      <c r="A228" s="148"/>
      <c r="B228" s="11" t="s">
        <v>40</v>
      </c>
      <c r="C228" s="11">
        <v>0</v>
      </c>
      <c r="D228" s="11">
        <v>1</v>
      </c>
      <c r="E228" s="11">
        <v>0</v>
      </c>
      <c r="F228" s="11">
        <v>7</v>
      </c>
      <c r="G228" s="11">
        <v>7</v>
      </c>
      <c r="H228" s="11"/>
      <c r="I228" s="12">
        <v>1</v>
      </c>
      <c r="K228" s="151"/>
      <c r="O228" s="69">
        <f t="shared" si="19"/>
        <v>14</v>
      </c>
      <c r="P228" s="69">
        <f t="shared" si="18"/>
        <v>0</v>
      </c>
    </row>
    <row r="229" spans="1:16" s="69" customFormat="1" ht="12.75" customHeight="1" x14ac:dyDescent="0.25">
      <c r="A229" s="148"/>
      <c r="B229" s="11" t="s">
        <v>71</v>
      </c>
      <c r="C229" s="11">
        <v>0</v>
      </c>
      <c r="D229" s="11">
        <v>1</v>
      </c>
      <c r="E229" s="11">
        <v>0</v>
      </c>
      <c r="F229" s="11">
        <v>9</v>
      </c>
      <c r="G229" s="11">
        <v>9</v>
      </c>
      <c r="H229" s="11"/>
      <c r="I229" s="12">
        <v>1</v>
      </c>
      <c r="K229" s="151"/>
      <c r="O229" s="69">
        <f t="shared" si="19"/>
        <v>18</v>
      </c>
      <c r="P229" s="69">
        <f t="shared" si="18"/>
        <v>0</v>
      </c>
    </row>
    <row r="230" spans="1:16" s="69" customFormat="1" ht="12.75" customHeight="1" x14ac:dyDescent="0.25">
      <c r="A230" s="148"/>
      <c r="B230" s="11" t="s">
        <v>74</v>
      </c>
      <c r="C230" s="11">
        <v>1</v>
      </c>
      <c r="D230" s="11">
        <v>0</v>
      </c>
      <c r="E230" s="11">
        <v>0</v>
      </c>
      <c r="F230" s="11">
        <v>12</v>
      </c>
      <c r="G230" s="11">
        <v>9</v>
      </c>
      <c r="H230" s="11"/>
      <c r="I230" s="12">
        <v>3</v>
      </c>
      <c r="K230" s="151"/>
      <c r="O230" s="69">
        <f t="shared" si="19"/>
        <v>21</v>
      </c>
      <c r="P230" s="69">
        <f t="shared" si="18"/>
        <v>3</v>
      </c>
    </row>
    <row r="231" spans="1:16" s="69" customFormat="1" ht="12.75" customHeight="1" x14ac:dyDescent="0.25">
      <c r="A231" s="148"/>
      <c r="B231" s="11" t="s">
        <v>75</v>
      </c>
      <c r="C231" s="11">
        <v>1</v>
      </c>
      <c r="D231" s="11">
        <v>0</v>
      </c>
      <c r="E231" s="11">
        <v>0</v>
      </c>
      <c r="F231" s="11">
        <v>7</v>
      </c>
      <c r="G231" s="11">
        <v>6</v>
      </c>
      <c r="H231" s="11"/>
      <c r="I231" s="12">
        <v>3</v>
      </c>
      <c r="K231" s="151"/>
      <c r="O231" s="69">
        <f t="shared" si="19"/>
        <v>13</v>
      </c>
      <c r="P231" s="69">
        <f t="shared" si="18"/>
        <v>1</v>
      </c>
    </row>
    <row r="232" spans="1:16" s="69" customFormat="1" ht="12.75" customHeight="1" x14ac:dyDescent="0.25">
      <c r="A232" s="148"/>
      <c r="B232" s="11" t="s">
        <v>77</v>
      </c>
      <c r="C232" s="11">
        <v>0</v>
      </c>
      <c r="D232" s="11">
        <v>0</v>
      </c>
      <c r="E232" s="11">
        <v>1</v>
      </c>
      <c r="F232" s="11">
        <v>5</v>
      </c>
      <c r="G232" s="11">
        <v>8</v>
      </c>
      <c r="H232" s="11"/>
      <c r="I232" s="12">
        <v>0</v>
      </c>
      <c r="K232" s="151"/>
      <c r="O232" s="69">
        <f t="shared" si="19"/>
        <v>13</v>
      </c>
      <c r="P232" s="69">
        <f t="shared" si="18"/>
        <v>-3</v>
      </c>
    </row>
    <row r="233" spans="1:16" s="69" customFormat="1" ht="12.75" customHeight="1" thickBot="1" x14ac:dyDescent="0.3">
      <c r="A233" s="149"/>
      <c r="B233" s="17" t="s">
        <v>39</v>
      </c>
      <c r="C233" s="17">
        <f>SUM(C214:C232)</f>
        <v>6</v>
      </c>
      <c r="D233" s="17">
        <f>SUM(D214:D232)</f>
        <v>5</v>
      </c>
      <c r="E233" s="17">
        <f>SUM(E214:E232)</f>
        <v>8</v>
      </c>
      <c r="F233" s="17">
        <f>SUM(F214:F232)</f>
        <v>140</v>
      </c>
      <c r="G233" s="17">
        <f>SUM(G214:G232)</f>
        <v>149</v>
      </c>
      <c r="H233" s="17">
        <f>SUM(F233-G233)</f>
        <v>-9</v>
      </c>
      <c r="I233" s="26">
        <f>SUM(I214:I232)</f>
        <v>23</v>
      </c>
      <c r="J233" s="18">
        <f>I233</f>
        <v>23</v>
      </c>
      <c r="K233" s="152"/>
      <c r="M233" s="69">
        <f>SUM(F233:G233)</f>
        <v>289</v>
      </c>
      <c r="N233" s="69">
        <f>SUM(I233)</f>
        <v>23</v>
      </c>
    </row>
    <row r="234" spans="1:16" s="69" customFormat="1" ht="12.75" customHeight="1" thickBot="1" x14ac:dyDescent="0.3">
      <c r="A234" s="197"/>
      <c r="B234" s="197"/>
      <c r="C234" s="197"/>
      <c r="D234" s="197"/>
      <c r="E234" s="197"/>
      <c r="F234" s="197"/>
      <c r="G234" s="197"/>
      <c r="H234" s="197"/>
      <c r="I234" s="197"/>
    </row>
    <row r="235" spans="1:16" s="69" customFormat="1" ht="12.75" customHeight="1" x14ac:dyDescent="0.25">
      <c r="A235" s="147" t="s">
        <v>33</v>
      </c>
      <c r="B235" s="7" t="s">
        <v>13</v>
      </c>
      <c r="C235" s="7">
        <v>1</v>
      </c>
      <c r="D235" s="7">
        <v>0</v>
      </c>
      <c r="E235" s="7">
        <v>0</v>
      </c>
      <c r="F235" s="7">
        <v>15</v>
      </c>
      <c r="G235" s="7">
        <v>7</v>
      </c>
      <c r="H235" s="7"/>
      <c r="I235" s="8">
        <v>3</v>
      </c>
      <c r="K235" s="150">
        <f>RANK(J254,J:J,0)</f>
        <v>4</v>
      </c>
      <c r="O235" s="69">
        <f t="shared" si="19"/>
        <v>22</v>
      </c>
      <c r="P235" s="69">
        <f t="shared" si="18"/>
        <v>8</v>
      </c>
    </row>
    <row r="236" spans="1:16" s="69" customFormat="1" ht="12.75" customHeight="1" x14ac:dyDescent="0.25">
      <c r="A236" s="148"/>
      <c r="B236" s="9" t="s">
        <v>15</v>
      </c>
      <c r="C236" s="9">
        <v>1</v>
      </c>
      <c r="D236" s="9">
        <v>0</v>
      </c>
      <c r="E236" s="9">
        <v>0</v>
      </c>
      <c r="F236" s="9">
        <v>6</v>
      </c>
      <c r="G236" s="9">
        <v>4</v>
      </c>
      <c r="H236" s="9"/>
      <c r="I236" s="10">
        <v>3</v>
      </c>
      <c r="K236" s="151"/>
      <c r="O236" s="69">
        <f t="shared" si="19"/>
        <v>10</v>
      </c>
      <c r="P236" s="69">
        <f t="shared" si="18"/>
        <v>2</v>
      </c>
    </row>
    <row r="237" spans="1:16" s="69" customFormat="1" ht="12.75" customHeight="1" x14ac:dyDescent="0.25">
      <c r="A237" s="148"/>
      <c r="B237" s="11" t="s">
        <v>17</v>
      </c>
      <c r="C237" s="11">
        <v>1</v>
      </c>
      <c r="D237" s="11">
        <v>0</v>
      </c>
      <c r="E237" s="11">
        <v>0</v>
      </c>
      <c r="F237" s="11">
        <v>8</v>
      </c>
      <c r="G237" s="11">
        <v>7</v>
      </c>
      <c r="H237" s="11"/>
      <c r="I237" s="12">
        <v>3</v>
      </c>
      <c r="K237" s="151"/>
      <c r="O237" s="69">
        <f t="shared" si="19"/>
        <v>15</v>
      </c>
      <c r="P237" s="69">
        <f t="shared" si="18"/>
        <v>1</v>
      </c>
    </row>
    <row r="238" spans="1:16" s="69" customFormat="1" ht="12.75" customHeight="1" x14ac:dyDescent="0.25">
      <c r="A238" s="148"/>
      <c r="B238" s="11" t="s">
        <v>19</v>
      </c>
      <c r="C238" s="11">
        <v>1</v>
      </c>
      <c r="D238" s="11">
        <v>0</v>
      </c>
      <c r="E238" s="11">
        <v>0</v>
      </c>
      <c r="F238" s="11">
        <v>6</v>
      </c>
      <c r="G238" s="11">
        <v>5</v>
      </c>
      <c r="H238" s="11"/>
      <c r="I238" s="12">
        <v>3</v>
      </c>
      <c r="K238" s="151"/>
      <c r="O238" s="69">
        <f t="shared" si="19"/>
        <v>11</v>
      </c>
      <c r="P238" s="69">
        <f t="shared" si="18"/>
        <v>1</v>
      </c>
    </row>
    <row r="239" spans="1:16" s="69" customFormat="1" ht="12.75" customHeight="1" x14ac:dyDescent="0.25">
      <c r="A239" s="148"/>
      <c r="B239" s="11" t="s">
        <v>21</v>
      </c>
      <c r="C239" s="11">
        <v>1</v>
      </c>
      <c r="D239" s="11">
        <v>0</v>
      </c>
      <c r="E239" s="11">
        <v>0</v>
      </c>
      <c r="F239" s="11">
        <v>8</v>
      </c>
      <c r="G239" s="11">
        <v>4</v>
      </c>
      <c r="H239" s="11"/>
      <c r="I239" s="12">
        <v>3</v>
      </c>
      <c r="K239" s="151"/>
      <c r="O239" s="69">
        <f t="shared" si="19"/>
        <v>12</v>
      </c>
      <c r="P239" s="69">
        <f t="shared" si="18"/>
        <v>4</v>
      </c>
    </row>
    <row r="240" spans="1:16" s="69" customFormat="1" ht="12.75" customHeight="1" x14ac:dyDescent="0.25">
      <c r="A240" s="148"/>
      <c r="B240" s="11" t="s">
        <v>23</v>
      </c>
      <c r="C240" s="11">
        <v>1</v>
      </c>
      <c r="D240" s="11">
        <v>0</v>
      </c>
      <c r="E240" s="11">
        <v>0</v>
      </c>
      <c r="F240" s="11">
        <v>9</v>
      </c>
      <c r="G240" s="11">
        <v>6</v>
      </c>
      <c r="H240" s="11"/>
      <c r="I240" s="12">
        <v>3</v>
      </c>
      <c r="K240" s="151"/>
      <c r="O240" s="69">
        <f t="shared" si="19"/>
        <v>15</v>
      </c>
      <c r="P240" s="69">
        <f t="shared" si="18"/>
        <v>3</v>
      </c>
    </row>
    <row r="241" spans="1:16" s="69" customFormat="1" ht="12.75" customHeight="1" x14ac:dyDescent="0.25">
      <c r="A241" s="148"/>
      <c r="B241" s="11" t="s">
        <v>24</v>
      </c>
      <c r="C241" s="11">
        <v>1</v>
      </c>
      <c r="D241" s="11">
        <v>0</v>
      </c>
      <c r="E241" s="11">
        <v>0</v>
      </c>
      <c r="F241" s="11">
        <v>7</v>
      </c>
      <c r="G241" s="11">
        <v>4</v>
      </c>
      <c r="H241" s="11"/>
      <c r="I241" s="12">
        <v>3</v>
      </c>
      <c r="K241" s="151"/>
      <c r="O241" s="69">
        <f t="shared" si="19"/>
        <v>11</v>
      </c>
      <c r="P241" s="69">
        <f t="shared" si="18"/>
        <v>3</v>
      </c>
    </row>
    <row r="242" spans="1:16" s="69" customFormat="1" ht="12.75" customHeight="1" x14ac:dyDescent="0.25">
      <c r="A242" s="148"/>
      <c r="B242" s="11" t="s">
        <v>26</v>
      </c>
      <c r="C242" s="11">
        <v>1</v>
      </c>
      <c r="D242" s="11">
        <v>0</v>
      </c>
      <c r="E242" s="11">
        <v>0</v>
      </c>
      <c r="F242" s="11">
        <v>7</v>
      </c>
      <c r="G242" s="11">
        <v>6</v>
      </c>
      <c r="H242" s="11"/>
      <c r="I242" s="12">
        <v>3</v>
      </c>
      <c r="K242" s="151"/>
      <c r="O242" s="69">
        <f t="shared" si="19"/>
        <v>13</v>
      </c>
      <c r="P242" s="69">
        <f t="shared" si="18"/>
        <v>1</v>
      </c>
    </row>
    <row r="243" spans="1:16" s="69" customFormat="1" ht="12.75" customHeight="1" x14ac:dyDescent="0.25">
      <c r="A243" s="148"/>
      <c r="B243" s="11" t="s">
        <v>28</v>
      </c>
      <c r="C243" s="11">
        <v>0</v>
      </c>
      <c r="D243" s="11">
        <v>1</v>
      </c>
      <c r="E243" s="11">
        <v>0</v>
      </c>
      <c r="F243" s="11">
        <v>8</v>
      </c>
      <c r="G243" s="11">
        <v>8</v>
      </c>
      <c r="H243" s="11"/>
      <c r="I243" s="12">
        <v>1</v>
      </c>
      <c r="K243" s="151"/>
      <c r="O243" s="69">
        <f t="shared" si="19"/>
        <v>16</v>
      </c>
      <c r="P243" s="69">
        <f t="shared" si="18"/>
        <v>0</v>
      </c>
    </row>
    <row r="244" spans="1:16" s="69" customFormat="1" ht="12.75" customHeight="1" x14ac:dyDescent="0.25">
      <c r="A244" s="148"/>
      <c r="B244" s="11" t="s">
        <v>30</v>
      </c>
      <c r="C244" s="11">
        <v>0</v>
      </c>
      <c r="D244" s="11">
        <v>1</v>
      </c>
      <c r="E244" s="11">
        <v>0</v>
      </c>
      <c r="F244" s="11">
        <v>12</v>
      </c>
      <c r="G244" s="11">
        <v>12</v>
      </c>
      <c r="H244" s="11"/>
      <c r="I244" s="12">
        <v>1</v>
      </c>
      <c r="K244" s="151"/>
      <c r="O244" s="69">
        <f t="shared" si="19"/>
        <v>24</v>
      </c>
      <c r="P244" s="69">
        <f t="shared" si="18"/>
        <v>0</v>
      </c>
    </row>
    <row r="245" spans="1:16" s="69" customFormat="1" ht="12.75" customHeight="1" x14ac:dyDescent="0.25">
      <c r="A245" s="148"/>
      <c r="B245" s="11" t="s">
        <v>32</v>
      </c>
      <c r="C245" s="11">
        <v>0</v>
      </c>
      <c r="D245" s="11">
        <v>0</v>
      </c>
      <c r="E245" s="11">
        <v>1</v>
      </c>
      <c r="F245" s="11">
        <v>6</v>
      </c>
      <c r="G245" s="11">
        <v>12</v>
      </c>
      <c r="H245" s="11"/>
      <c r="I245" s="12">
        <v>0</v>
      </c>
      <c r="K245" s="151"/>
      <c r="O245" s="69">
        <f t="shared" si="19"/>
        <v>18</v>
      </c>
      <c r="P245" s="69">
        <f t="shared" si="18"/>
        <v>-6</v>
      </c>
    </row>
    <row r="246" spans="1:16" s="69" customFormat="1" ht="12.75" customHeight="1" x14ac:dyDescent="0.25">
      <c r="A246" s="148"/>
      <c r="B246" s="11" t="s">
        <v>34</v>
      </c>
      <c r="C246" s="11">
        <v>1</v>
      </c>
      <c r="D246" s="11">
        <v>0</v>
      </c>
      <c r="E246" s="11">
        <v>0</v>
      </c>
      <c r="F246" s="11">
        <v>8</v>
      </c>
      <c r="G246" s="11">
        <v>6</v>
      </c>
      <c r="H246" s="11"/>
      <c r="I246" s="12">
        <v>3</v>
      </c>
      <c r="K246" s="151"/>
      <c r="O246" s="69">
        <f t="shared" si="19"/>
        <v>14</v>
      </c>
      <c r="P246" s="69">
        <f t="shared" si="18"/>
        <v>2</v>
      </c>
    </row>
    <row r="247" spans="1:16" s="69" customFormat="1" ht="12.75" customHeight="1" x14ac:dyDescent="0.25">
      <c r="A247" s="148"/>
      <c r="B247" s="11" t="s">
        <v>36</v>
      </c>
      <c r="C247" s="11">
        <v>0</v>
      </c>
      <c r="D247" s="11">
        <v>0</v>
      </c>
      <c r="E247" s="11">
        <v>1</v>
      </c>
      <c r="F247" s="11">
        <v>9</v>
      </c>
      <c r="G247" s="11">
        <v>12</v>
      </c>
      <c r="H247" s="11"/>
      <c r="I247" s="12">
        <v>0</v>
      </c>
      <c r="K247" s="151"/>
      <c r="O247" s="69">
        <f t="shared" si="19"/>
        <v>21</v>
      </c>
      <c r="P247" s="69">
        <f t="shared" si="18"/>
        <v>-3</v>
      </c>
    </row>
    <row r="248" spans="1:16" s="69" customFormat="1" ht="12.75" customHeight="1" x14ac:dyDescent="0.25">
      <c r="A248" s="148"/>
      <c r="B248" s="11" t="s">
        <v>38</v>
      </c>
      <c r="C248" s="11">
        <v>1</v>
      </c>
      <c r="D248" s="11">
        <v>0</v>
      </c>
      <c r="E248" s="11">
        <v>0</v>
      </c>
      <c r="F248" s="11">
        <v>9</v>
      </c>
      <c r="G248" s="11">
        <v>7</v>
      </c>
      <c r="H248" s="11"/>
      <c r="I248" s="12">
        <v>3</v>
      </c>
      <c r="K248" s="151"/>
      <c r="O248" s="69">
        <f t="shared" si="19"/>
        <v>16</v>
      </c>
      <c r="P248" s="69">
        <f t="shared" si="18"/>
        <v>2</v>
      </c>
    </row>
    <row r="249" spans="1:16" s="69" customFormat="1" ht="12.75" customHeight="1" x14ac:dyDescent="0.25">
      <c r="A249" s="148"/>
      <c r="B249" s="11" t="s">
        <v>40</v>
      </c>
      <c r="C249" s="11">
        <v>0</v>
      </c>
      <c r="D249" s="11">
        <v>0</v>
      </c>
      <c r="E249" s="11">
        <v>1</v>
      </c>
      <c r="F249" s="11">
        <v>8</v>
      </c>
      <c r="G249" s="11">
        <v>9</v>
      </c>
      <c r="H249" s="11"/>
      <c r="I249" s="12">
        <v>0</v>
      </c>
      <c r="K249" s="151"/>
      <c r="O249" s="69">
        <f t="shared" si="19"/>
        <v>17</v>
      </c>
      <c r="P249" s="69">
        <f t="shared" si="18"/>
        <v>-1</v>
      </c>
    </row>
    <row r="250" spans="1:16" s="69" customFormat="1" ht="12.75" customHeight="1" x14ac:dyDescent="0.25">
      <c r="A250" s="148"/>
      <c r="B250" s="11" t="s">
        <v>71</v>
      </c>
      <c r="C250" s="11">
        <v>0</v>
      </c>
      <c r="D250" s="11">
        <v>0</v>
      </c>
      <c r="E250" s="11">
        <v>1</v>
      </c>
      <c r="F250" s="11">
        <v>9</v>
      </c>
      <c r="G250" s="11">
        <v>12</v>
      </c>
      <c r="H250" s="11"/>
      <c r="I250" s="12">
        <v>0</v>
      </c>
      <c r="K250" s="151"/>
      <c r="O250" s="69">
        <f t="shared" si="19"/>
        <v>21</v>
      </c>
      <c r="P250" s="69">
        <f t="shared" si="18"/>
        <v>-3</v>
      </c>
    </row>
    <row r="251" spans="1:16" s="69" customFormat="1" ht="12.75" customHeight="1" x14ac:dyDescent="0.25">
      <c r="A251" s="148"/>
      <c r="B251" s="11" t="s">
        <v>74</v>
      </c>
      <c r="C251" s="11">
        <v>1</v>
      </c>
      <c r="D251" s="11">
        <v>0</v>
      </c>
      <c r="E251" s="11">
        <v>0</v>
      </c>
      <c r="F251" s="11">
        <v>9</v>
      </c>
      <c r="G251" s="11">
        <v>6</v>
      </c>
      <c r="H251" s="11"/>
      <c r="I251" s="12">
        <v>3</v>
      </c>
      <c r="K251" s="151"/>
      <c r="O251" s="69">
        <f t="shared" si="19"/>
        <v>15</v>
      </c>
      <c r="P251" s="69">
        <f t="shared" si="18"/>
        <v>3</v>
      </c>
    </row>
    <row r="252" spans="1:16" s="69" customFormat="1" ht="12.75" customHeight="1" x14ac:dyDescent="0.25">
      <c r="A252" s="148"/>
      <c r="B252" s="11" t="s">
        <v>75</v>
      </c>
      <c r="C252" s="11">
        <v>0</v>
      </c>
      <c r="D252" s="11">
        <v>0</v>
      </c>
      <c r="E252" s="11">
        <v>1</v>
      </c>
      <c r="F252" s="11">
        <v>6</v>
      </c>
      <c r="G252" s="11">
        <v>7</v>
      </c>
      <c r="H252" s="11"/>
      <c r="I252" s="12">
        <v>0</v>
      </c>
      <c r="K252" s="151"/>
      <c r="O252" s="69">
        <f t="shared" si="19"/>
        <v>13</v>
      </c>
      <c r="P252" s="69">
        <f t="shared" si="18"/>
        <v>-1</v>
      </c>
    </row>
    <row r="253" spans="1:16" s="69" customFormat="1" ht="12.75" customHeight="1" x14ac:dyDescent="0.25">
      <c r="A253" s="148"/>
      <c r="B253" s="11" t="s">
        <v>77</v>
      </c>
      <c r="C253" s="11">
        <v>0</v>
      </c>
      <c r="D253" s="11">
        <v>0</v>
      </c>
      <c r="E253" s="11">
        <v>1</v>
      </c>
      <c r="F253" s="11">
        <v>3</v>
      </c>
      <c r="G253" s="11">
        <v>4</v>
      </c>
      <c r="H253" s="11"/>
      <c r="I253" s="12">
        <v>0</v>
      </c>
      <c r="K253" s="151"/>
      <c r="O253" s="69">
        <f t="shared" si="19"/>
        <v>7</v>
      </c>
      <c r="P253" s="69">
        <f t="shared" si="18"/>
        <v>-1</v>
      </c>
    </row>
    <row r="254" spans="1:16" s="69" customFormat="1" ht="12.75" customHeight="1" thickBot="1" x14ac:dyDescent="0.3">
      <c r="A254" s="149"/>
      <c r="B254" s="17" t="s">
        <v>39</v>
      </c>
      <c r="C254" s="17">
        <f>SUM(C235:C253)</f>
        <v>11</v>
      </c>
      <c r="D254" s="17">
        <f>SUM(D235:D253)</f>
        <v>2</v>
      </c>
      <c r="E254" s="17">
        <f>SUM(E235:E253)</f>
        <v>6</v>
      </c>
      <c r="F254" s="17">
        <f>SUM(F235:F253)</f>
        <v>153</v>
      </c>
      <c r="G254" s="17">
        <f>SUM(G235:G253)</f>
        <v>138</v>
      </c>
      <c r="H254" s="17">
        <f>SUM(F254-G254)</f>
        <v>15</v>
      </c>
      <c r="I254" s="26">
        <f>SUM(I235:I253)</f>
        <v>35</v>
      </c>
      <c r="J254" s="18">
        <f>I254</f>
        <v>35</v>
      </c>
      <c r="K254" s="152"/>
      <c r="M254" s="69">
        <f>SUM(F254:G254)</f>
        <v>291</v>
      </c>
      <c r="N254" s="69">
        <f>SUM(I254)</f>
        <v>35</v>
      </c>
    </row>
    <row r="255" spans="1:16" s="69" customFormat="1" ht="12.75" customHeight="1" thickBot="1" x14ac:dyDescent="0.3">
      <c r="A255" s="197"/>
      <c r="B255" s="197"/>
      <c r="C255" s="197"/>
      <c r="D255" s="197"/>
      <c r="E255" s="197"/>
      <c r="F255" s="197"/>
      <c r="G255" s="197"/>
      <c r="H255" s="197"/>
      <c r="I255" s="197"/>
    </row>
    <row r="256" spans="1:16" s="69" customFormat="1" ht="12.75" customHeight="1" x14ac:dyDescent="0.25">
      <c r="A256" s="147" t="s">
        <v>35</v>
      </c>
      <c r="B256" s="7" t="s">
        <v>13</v>
      </c>
      <c r="C256" s="7">
        <v>0</v>
      </c>
      <c r="D256" s="7">
        <v>1</v>
      </c>
      <c r="E256" s="7">
        <v>0</v>
      </c>
      <c r="F256" s="7">
        <v>6</v>
      </c>
      <c r="G256" s="7">
        <v>6</v>
      </c>
      <c r="H256" s="7"/>
      <c r="I256" s="8">
        <v>1</v>
      </c>
      <c r="K256" s="150">
        <f>RANK(J275,J:J,0)</f>
        <v>11</v>
      </c>
      <c r="O256" s="69">
        <f t="shared" si="19"/>
        <v>12</v>
      </c>
      <c r="P256" s="69">
        <f t="shared" si="18"/>
        <v>0</v>
      </c>
    </row>
    <row r="257" spans="1:16" s="69" customFormat="1" ht="12.75" customHeight="1" x14ac:dyDescent="0.25">
      <c r="A257" s="148"/>
      <c r="B257" s="9" t="s">
        <v>15</v>
      </c>
      <c r="C257" s="9">
        <v>0</v>
      </c>
      <c r="D257" s="9">
        <v>0</v>
      </c>
      <c r="E257" s="9">
        <v>1</v>
      </c>
      <c r="F257" s="9">
        <v>8</v>
      </c>
      <c r="G257" s="9">
        <v>9</v>
      </c>
      <c r="H257" s="9"/>
      <c r="I257" s="10">
        <v>0</v>
      </c>
      <c r="K257" s="151"/>
      <c r="O257" s="69">
        <f t="shared" si="19"/>
        <v>17</v>
      </c>
      <c r="P257" s="69">
        <f t="shared" si="18"/>
        <v>-1</v>
      </c>
    </row>
    <row r="258" spans="1:16" s="69" customFormat="1" ht="12.75" customHeight="1" x14ac:dyDescent="0.25">
      <c r="A258" s="148"/>
      <c r="B258" s="11" t="s">
        <v>17</v>
      </c>
      <c r="C258" s="11">
        <v>0</v>
      </c>
      <c r="D258" s="11">
        <v>0</v>
      </c>
      <c r="E258" s="11">
        <v>1</v>
      </c>
      <c r="F258" s="11">
        <v>6</v>
      </c>
      <c r="G258" s="11">
        <v>7</v>
      </c>
      <c r="H258" s="11"/>
      <c r="I258" s="12">
        <v>0</v>
      </c>
      <c r="K258" s="151"/>
      <c r="O258" s="69">
        <f t="shared" si="19"/>
        <v>13</v>
      </c>
      <c r="P258" s="69">
        <f t="shared" si="18"/>
        <v>-1</v>
      </c>
    </row>
    <row r="259" spans="1:16" s="69" customFormat="1" ht="12.75" customHeight="1" x14ac:dyDescent="0.25">
      <c r="A259" s="148"/>
      <c r="B259" s="11" t="s">
        <v>19</v>
      </c>
      <c r="C259" s="11">
        <v>0</v>
      </c>
      <c r="D259" s="11">
        <v>1</v>
      </c>
      <c r="E259" s="11">
        <v>0</v>
      </c>
      <c r="F259" s="11">
        <v>7</v>
      </c>
      <c r="G259" s="11">
        <v>7</v>
      </c>
      <c r="H259" s="11"/>
      <c r="I259" s="12">
        <v>1</v>
      </c>
      <c r="K259" s="151"/>
      <c r="O259" s="69">
        <f t="shared" si="19"/>
        <v>14</v>
      </c>
      <c r="P259" s="69">
        <f t="shared" si="18"/>
        <v>0</v>
      </c>
    </row>
    <row r="260" spans="1:16" s="69" customFormat="1" ht="12.75" customHeight="1" x14ac:dyDescent="0.25">
      <c r="A260" s="148"/>
      <c r="B260" s="11" t="s">
        <v>21</v>
      </c>
      <c r="C260" s="11">
        <v>1</v>
      </c>
      <c r="D260" s="11">
        <v>0</v>
      </c>
      <c r="E260" s="11">
        <v>0</v>
      </c>
      <c r="F260" s="11">
        <v>7</v>
      </c>
      <c r="G260" s="11">
        <v>5</v>
      </c>
      <c r="H260" s="11"/>
      <c r="I260" s="12">
        <v>3</v>
      </c>
      <c r="K260" s="151"/>
      <c r="O260" s="69">
        <f t="shared" si="19"/>
        <v>12</v>
      </c>
      <c r="P260" s="69">
        <f t="shared" si="18"/>
        <v>2</v>
      </c>
    </row>
    <row r="261" spans="1:16" s="69" customFormat="1" ht="12.75" customHeight="1" x14ac:dyDescent="0.25">
      <c r="A261" s="148"/>
      <c r="B261" s="11" t="s">
        <v>23</v>
      </c>
      <c r="C261" s="11">
        <v>1</v>
      </c>
      <c r="D261" s="11">
        <v>0</v>
      </c>
      <c r="E261" s="11">
        <v>0</v>
      </c>
      <c r="F261" s="11">
        <v>9</v>
      </c>
      <c r="G261" s="11">
        <v>5</v>
      </c>
      <c r="H261" s="11"/>
      <c r="I261" s="12">
        <v>3</v>
      </c>
      <c r="K261" s="151"/>
      <c r="O261" s="69">
        <f t="shared" si="19"/>
        <v>14</v>
      </c>
      <c r="P261" s="69">
        <f t="shared" si="18"/>
        <v>4</v>
      </c>
    </row>
    <row r="262" spans="1:16" s="69" customFormat="1" ht="12.75" customHeight="1" x14ac:dyDescent="0.25">
      <c r="A262" s="148"/>
      <c r="B262" s="11" t="s">
        <v>24</v>
      </c>
      <c r="C262" s="11">
        <v>0</v>
      </c>
      <c r="D262" s="11">
        <v>1</v>
      </c>
      <c r="E262" s="11">
        <v>0</v>
      </c>
      <c r="F262" s="11">
        <v>8</v>
      </c>
      <c r="G262" s="11">
        <v>8</v>
      </c>
      <c r="H262" s="11"/>
      <c r="I262" s="12">
        <v>1</v>
      </c>
      <c r="K262" s="151"/>
      <c r="O262" s="69">
        <f t="shared" si="19"/>
        <v>16</v>
      </c>
      <c r="P262" s="69">
        <f t="shared" si="18"/>
        <v>0</v>
      </c>
    </row>
    <row r="263" spans="1:16" s="69" customFormat="1" ht="12.75" customHeight="1" x14ac:dyDescent="0.25">
      <c r="A263" s="148"/>
      <c r="B263" s="11" t="s">
        <v>26</v>
      </c>
      <c r="C263" s="11">
        <v>1</v>
      </c>
      <c r="D263" s="11">
        <v>0</v>
      </c>
      <c r="E263" s="11">
        <v>0</v>
      </c>
      <c r="F263" s="11">
        <v>8</v>
      </c>
      <c r="G263" s="11">
        <v>6</v>
      </c>
      <c r="H263" s="11"/>
      <c r="I263" s="12">
        <v>3</v>
      </c>
      <c r="K263" s="151"/>
      <c r="O263" s="69">
        <f t="shared" si="19"/>
        <v>14</v>
      </c>
      <c r="P263" s="69">
        <f t="shared" si="18"/>
        <v>2</v>
      </c>
    </row>
    <row r="264" spans="1:16" s="69" customFormat="1" ht="12.75" customHeight="1" x14ac:dyDescent="0.25">
      <c r="A264" s="148"/>
      <c r="B264" s="11" t="s">
        <v>28</v>
      </c>
      <c r="C264" s="11">
        <v>0</v>
      </c>
      <c r="D264" s="11">
        <v>0</v>
      </c>
      <c r="E264" s="11">
        <v>1</v>
      </c>
      <c r="F264" s="11">
        <v>7</v>
      </c>
      <c r="G264" s="11">
        <v>8</v>
      </c>
      <c r="H264" s="11"/>
      <c r="I264" s="12">
        <v>0</v>
      </c>
      <c r="K264" s="151"/>
      <c r="O264" s="69">
        <f t="shared" si="19"/>
        <v>15</v>
      </c>
      <c r="P264" s="69">
        <f t="shared" si="18"/>
        <v>-1</v>
      </c>
    </row>
    <row r="265" spans="1:16" s="69" customFormat="1" ht="12.75" customHeight="1" x14ac:dyDescent="0.25">
      <c r="A265" s="148"/>
      <c r="B265" s="11" t="s">
        <v>30</v>
      </c>
      <c r="C265" s="11">
        <v>0</v>
      </c>
      <c r="D265" s="11">
        <v>0</v>
      </c>
      <c r="E265" s="11">
        <v>1</v>
      </c>
      <c r="F265" s="11">
        <v>7</v>
      </c>
      <c r="G265" s="11">
        <v>8</v>
      </c>
      <c r="H265" s="11"/>
      <c r="I265" s="12">
        <v>0</v>
      </c>
      <c r="K265" s="151"/>
      <c r="O265" s="69">
        <f t="shared" si="19"/>
        <v>15</v>
      </c>
      <c r="P265" s="69">
        <f t="shared" si="18"/>
        <v>-1</v>
      </c>
    </row>
    <row r="266" spans="1:16" s="69" customFormat="1" ht="12.75" customHeight="1" x14ac:dyDescent="0.25">
      <c r="A266" s="148"/>
      <c r="B266" s="11" t="s">
        <v>32</v>
      </c>
      <c r="C266" s="11">
        <v>1</v>
      </c>
      <c r="D266" s="11">
        <v>0</v>
      </c>
      <c r="E266" s="11">
        <v>0</v>
      </c>
      <c r="F266" s="11">
        <v>12</v>
      </c>
      <c r="G266" s="11">
        <v>7</v>
      </c>
      <c r="H266" s="11"/>
      <c r="I266" s="12">
        <v>3</v>
      </c>
      <c r="K266" s="151"/>
      <c r="O266" s="69">
        <f t="shared" si="19"/>
        <v>19</v>
      </c>
      <c r="P266" s="69">
        <f t="shared" si="18"/>
        <v>5</v>
      </c>
    </row>
    <row r="267" spans="1:16" s="69" customFormat="1" ht="12.75" customHeight="1" x14ac:dyDescent="0.25">
      <c r="A267" s="148"/>
      <c r="B267" s="11" t="s">
        <v>34</v>
      </c>
      <c r="C267" s="11">
        <v>0</v>
      </c>
      <c r="D267" s="11">
        <v>0</v>
      </c>
      <c r="E267" s="11">
        <v>1</v>
      </c>
      <c r="F267" s="11">
        <v>8</v>
      </c>
      <c r="G267" s="11">
        <v>12</v>
      </c>
      <c r="H267" s="11"/>
      <c r="I267" s="12">
        <v>0</v>
      </c>
      <c r="K267" s="151"/>
      <c r="O267" s="69">
        <f t="shared" si="19"/>
        <v>20</v>
      </c>
      <c r="P267" s="69">
        <f t="shared" si="18"/>
        <v>-4</v>
      </c>
    </row>
    <row r="268" spans="1:16" s="69" customFormat="1" ht="12.75" customHeight="1" x14ac:dyDescent="0.25">
      <c r="A268" s="148"/>
      <c r="B268" s="11" t="s">
        <v>36</v>
      </c>
      <c r="C268" s="11">
        <v>0</v>
      </c>
      <c r="D268" s="11">
        <v>0</v>
      </c>
      <c r="E268" s="11">
        <v>1</v>
      </c>
      <c r="F268" s="11">
        <v>5</v>
      </c>
      <c r="G268" s="11">
        <v>8</v>
      </c>
      <c r="H268" s="11"/>
      <c r="I268" s="12">
        <v>0</v>
      </c>
      <c r="K268" s="151"/>
      <c r="O268" s="69">
        <f t="shared" si="19"/>
        <v>13</v>
      </c>
      <c r="P268" s="69">
        <f t="shared" si="18"/>
        <v>-3</v>
      </c>
    </row>
    <row r="269" spans="1:16" s="69" customFormat="1" ht="12.75" customHeight="1" x14ac:dyDescent="0.25">
      <c r="A269" s="148"/>
      <c r="B269" s="11" t="s">
        <v>38</v>
      </c>
      <c r="C269" s="11">
        <v>0</v>
      </c>
      <c r="D269" s="11">
        <v>0</v>
      </c>
      <c r="E269" s="11">
        <v>1</v>
      </c>
      <c r="F269" s="11">
        <v>7</v>
      </c>
      <c r="G269" s="11">
        <v>9</v>
      </c>
      <c r="H269" s="11"/>
      <c r="I269" s="12">
        <v>0</v>
      </c>
      <c r="K269" s="151"/>
      <c r="O269" s="69">
        <f t="shared" si="19"/>
        <v>16</v>
      </c>
      <c r="P269" s="69">
        <f t="shared" si="18"/>
        <v>-2</v>
      </c>
    </row>
    <row r="270" spans="1:16" s="69" customFormat="1" ht="12.75" customHeight="1" x14ac:dyDescent="0.25">
      <c r="A270" s="148"/>
      <c r="B270" s="11" t="s">
        <v>40</v>
      </c>
      <c r="C270" s="11">
        <v>0</v>
      </c>
      <c r="D270" s="11">
        <v>1</v>
      </c>
      <c r="E270" s="11">
        <v>0</v>
      </c>
      <c r="F270" s="11">
        <v>9</v>
      </c>
      <c r="G270" s="11">
        <v>9</v>
      </c>
      <c r="H270" s="11"/>
      <c r="I270" s="12">
        <v>1</v>
      </c>
      <c r="K270" s="151"/>
      <c r="O270" s="69">
        <f t="shared" si="19"/>
        <v>18</v>
      </c>
      <c r="P270" s="69">
        <f t="shared" si="18"/>
        <v>0</v>
      </c>
    </row>
    <row r="271" spans="1:16" s="69" customFormat="1" ht="12.75" customHeight="1" x14ac:dyDescent="0.25">
      <c r="A271" s="148"/>
      <c r="B271" s="11" t="s">
        <v>71</v>
      </c>
      <c r="C271" s="11">
        <v>0</v>
      </c>
      <c r="D271" s="11">
        <v>1</v>
      </c>
      <c r="E271" s="11">
        <v>0</v>
      </c>
      <c r="F271" s="11">
        <v>6</v>
      </c>
      <c r="G271" s="11">
        <v>6</v>
      </c>
      <c r="H271" s="11"/>
      <c r="I271" s="12">
        <v>1</v>
      </c>
      <c r="K271" s="151"/>
      <c r="O271" s="69">
        <f t="shared" si="19"/>
        <v>12</v>
      </c>
      <c r="P271" s="69">
        <f t="shared" si="18"/>
        <v>0</v>
      </c>
    </row>
    <row r="272" spans="1:16" s="69" customFormat="1" ht="12.75" customHeight="1" x14ac:dyDescent="0.25">
      <c r="A272" s="148"/>
      <c r="B272" s="11" t="s">
        <v>74</v>
      </c>
      <c r="C272" s="11">
        <v>1</v>
      </c>
      <c r="D272" s="11">
        <v>0</v>
      </c>
      <c r="E272" s="11">
        <v>0</v>
      </c>
      <c r="F272" s="11">
        <v>12</v>
      </c>
      <c r="G272" s="11">
        <v>6</v>
      </c>
      <c r="H272" s="11"/>
      <c r="I272" s="12">
        <v>3</v>
      </c>
      <c r="K272" s="151"/>
      <c r="O272" s="69">
        <f t="shared" si="19"/>
        <v>18</v>
      </c>
      <c r="P272" s="69">
        <f t="shared" si="18"/>
        <v>6</v>
      </c>
    </row>
    <row r="273" spans="1:16" s="69" customFormat="1" ht="12.75" customHeight="1" x14ac:dyDescent="0.25">
      <c r="A273" s="148"/>
      <c r="B273" s="11" t="s">
        <v>75</v>
      </c>
      <c r="C273" s="136">
        <v>0</v>
      </c>
      <c r="D273" s="136">
        <v>0</v>
      </c>
      <c r="E273" s="136">
        <v>1</v>
      </c>
      <c r="F273" s="136">
        <v>0</v>
      </c>
      <c r="G273" s="136">
        <v>2</v>
      </c>
      <c r="H273" s="136"/>
      <c r="I273" s="137">
        <v>0</v>
      </c>
      <c r="K273" s="151"/>
      <c r="L273" s="91" t="s">
        <v>76</v>
      </c>
      <c r="O273" s="69">
        <f t="shared" si="19"/>
        <v>2</v>
      </c>
      <c r="P273" s="69">
        <f t="shared" si="18"/>
        <v>-2</v>
      </c>
    </row>
    <row r="274" spans="1:16" s="69" customFormat="1" ht="12.75" customHeight="1" x14ac:dyDescent="0.25">
      <c r="A274" s="148"/>
      <c r="B274" s="11" t="s">
        <v>87</v>
      </c>
      <c r="C274" s="11">
        <v>0</v>
      </c>
      <c r="D274" s="11">
        <v>1</v>
      </c>
      <c r="E274" s="11">
        <v>0</v>
      </c>
      <c r="F274" s="11">
        <v>7</v>
      </c>
      <c r="G274" s="11">
        <v>7</v>
      </c>
      <c r="H274" s="11"/>
      <c r="I274" s="12">
        <v>1</v>
      </c>
      <c r="K274" s="151"/>
      <c r="L274" s="90"/>
      <c r="O274" s="69">
        <f t="shared" si="19"/>
        <v>14</v>
      </c>
      <c r="P274" s="69">
        <f t="shared" si="18"/>
        <v>0</v>
      </c>
    </row>
    <row r="275" spans="1:16" s="69" customFormat="1" ht="12.75" customHeight="1" thickBot="1" x14ac:dyDescent="0.3">
      <c r="A275" s="149"/>
      <c r="B275" s="17" t="s">
        <v>39</v>
      </c>
      <c r="C275" s="17">
        <f>SUM(C256:C274)</f>
        <v>5</v>
      </c>
      <c r="D275" s="17">
        <f>SUM(D256:D274)</f>
        <v>6</v>
      </c>
      <c r="E275" s="17">
        <f>SUM(E256:E274)</f>
        <v>8</v>
      </c>
      <c r="F275" s="17">
        <f>SUM(F256:F274)</f>
        <v>139</v>
      </c>
      <c r="G275" s="17">
        <f>SUM(G256:G274)</f>
        <v>135</v>
      </c>
      <c r="H275" s="17">
        <f>SUM(F275-G275)</f>
        <v>4</v>
      </c>
      <c r="I275" s="26">
        <f>SUM(I256:I274)</f>
        <v>21</v>
      </c>
      <c r="J275" s="18">
        <f>I275</f>
        <v>21</v>
      </c>
      <c r="K275" s="152"/>
      <c r="M275" s="69">
        <f>SUM(F275:G275)</f>
        <v>274</v>
      </c>
      <c r="N275" s="69">
        <f>SUM(I275)</f>
        <v>21</v>
      </c>
    </row>
    <row r="276" spans="1:16" s="69" customFormat="1" ht="12.75" customHeight="1" thickBot="1" x14ac:dyDescent="0.3">
      <c r="A276" s="198"/>
      <c r="B276" s="198"/>
      <c r="C276" s="198"/>
      <c r="D276" s="198"/>
      <c r="E276" s="198"/>
      <c r="F276" s="198"/>
      <c r="G276" s="198"/>
      <c r="H276" s="198"/>
      <c r="I276" s="198"/>
    </row>
    <row r="277" spans="1:16" ht="12.75" customHeight="1" x14ac:dyDescent="0.25">
      <c r="A277" s="160" t="s">
        <v>112</v>
      </c>
      <c r="B277" s="7" t="s">
        <v>113</v>
      </c>
      <c r="C277" s="7"/>
      <c r="D277" s="7"/>
      <c r="E277" s="7"/>
      <c r="F277" s="7"/>
      <c r="G277" s="7"/>
      <c r="H277" s="7"/>
      <c r="I277" s="8"/>
      <c r="K277" s="150">
        <f>RANK(J278,J:J,0)</f>
        <v>15</v>
      </c>
    </row>
    <row r="278" spans="1:16" ht="12.75" customHeight="1" thickBot="1" x14ac:dyDescent="0.3">
      <c r="A278" s="161"/>
      <c r="B278" s="17" t="s">
        <v>39</v>
      </c>
      <c r="C278" s="17">
        <f>SUM(C277:C277)</f>
        <v>0</v>
      </c>
      <c r="D278" s="17">
        <f>SUM(D277:D277)</f>
        <v>0</v>
      </c>
      <c r="E278" s="17">
        <f>SUM(E277:E277)</f>
        <v>0</v>
      </c>
      <c r="F278" s="17">
        <f>SUM(F277:F277)</f>
        <v>0</v>
      </c>
      <c r="G278" s="17">
        <f>SUM(G277:G277)</f>
        <v>0</v>
      </c>
      <c r="H278" s="17">
        <f>SUM(F278-G278)</f>
        <v>0</v>
      </c>
      <c r="I278" s="26">
        <f>SUM(I277:I277)</f>
        <v>0</v>
      </c>
      <c r="J278" s="116">
        <f>I278</f>
        <v>0</v>
      </c>
      <c r="K278" s="152"/>
      <c r="M278">
        <f>SUM(F278:G278)</f>
        <v>0</v>
      </c>
      <c r="N278">
        <f>SUM(I278)</f>
        <v>0</v>
      </c>
      <c r="O278">
        <f t="shared" ref="O278" si="20">SUM(F278:G278)</f>
        <v>0</v>
      </c>
      <c r="P278">
        <f t="shared" ref="P278" si="21">SUM(F278-G278)</f>
        <v>0</v>
      </c>
    </row>
    <row r="279" spans="1:16" s="69" customFormat="1" ht="12.75" customHeight="1" thickBot="1" x14ac:dyDescent="0.3">
      <c r="A279" s="144"/>
      <c r="B279" s="144"/>
      <c r="C279" s="144"/>
      <c r="D279" s="144"/>
      <c r="E279" s="144"/>
      <c r="F279" s="144"/>
      <c r="G279" s="144"/>
      <c r="H279" s="144"/>
      <c r="I279" s="144"/>
    </row>
    <row r="280" spans="1:16" s="69" customFormat="1" ht="12.75" customHeight="1" thickBot="1" x14ac:dyDescent="0.3">
      <c r="A280" s="92" t="b">
        <f>AND(C281,D281,E281,F281,G281,H281,I281)</f>
        <v>1</v>
      </c>
      <c r="B280" s="6" t="s">
        <v>39</v>
      </c>
      <c r="C280" s="93">
        <f>SUM(C24+C30+C51+C72+C93+C114+C135+C156+C177+C191+C212+C233+C254+C275)</f>
        <v>118</v>
      </c>
      <c r="D280" s="93">
        <f t="shared" ref="D280:G280" si="22">SUM(D24+D30+D51+D72+D93+D114+D135+D156+D177+D191+D212+D233+D254+D275)</f>
        <v>46</v>
      </c>
      <c r="E280" s="93">
        <f>SUM(E24+E30+E51+E72+E93+E114+E135+E156+E177+E191+E212+E233+E254+E275)</f>
        <v>80</v>
      </c>
      <c r="F280" s="93">
        <f t="shared" si="22"/>
        <v>1879</v>
      </c>
      <c r="G280" s="93">
        <f t="shared" si="22"/>
        <v>1765</v>
      </c>
      <c r="H280" s="93">
        <f>SUM(F280-G280)</f>
        <v>114</v>
      </c>
      <c r="I280" s="94">
        <f>SUM(I24+I30+I51+I72+I93+I114+I135+I156+I177+I191+I212+I233+I254+I275)</f>
        <v>400</v>
      </c>
    </row>
    <row r="281" spans="1:16" s="69" customFormat="1" ht="12.75" hidden="1" customHeight="1" x14ac:dyDescent="0.25">
      <c r="C281" s="90" t="b">
        <f>EXACT(C280,[1]Ewige!$D$85)</f>
        <v>1</v>
      </c>
      <c r="D281" s="90" t="b">
        <f>EXACT(D280,[1]Ewige!$E$85)</f>
        <v>1</v>
      </c>
      <c r="E281" s="90" t="b">
        <f>EXACT(E280,[1]Ewige!$F$85)</f>
        <v>1</v>
      </c>
      <c r="F281" s="90" t="b">
        <f>EXACT(F280,[1]Ewige!$G$85)</f>
        <v>1</v>
      </c>
      <c r="G281" s="90" t="b">
        <f>EXACT(G280,[1]Ewige!$H$85)</f>
        <v>1</v>
      </c>
      <c r="H281" s="90" t="b">
        <f>EXACT(H280,[1]Ewige!$I$85)</f>
        <v>1</v>
      </c>
      <c r="I281" s="90" t="b">
        <f>EXACT(I280,[1]Ewige!$J$85)</f>
        <v>1</v>
      </c>
    </row>
    <row r="282" spans="1:16" s="69" customFormat="1" ht="12.75" customHeight="1" thickBot="1" x14ac:dyDescent="0.3"/>
    <row r="283" spans="1:16" s="69" customFormat="1" ht="12.75" customHeight="1" x14ac:dyDescent="0.25">
      <c r="A283" s="199" t="s">
        <v>41</v>
      </c>
      <c r="B283" s="200"/>
      <c r="C283" s="200"/>
      <c r="D283" s="95">
        <f>MAX(N4:N275)</f>
        <v>47</v>
      </c>
      <c r="E283" s="96" t="s">
        <v>10</v>
      </c>
      <c r="F283" s="97" t="s">
        <v>80</v>
      </c>
    </row>
    <row r="284" spans="1:16" s="69" customFormat="1" ht="12.75" customHeight="1" x14ac:dyDescent="0.25">
      <c r="A284" s="190" t="s">
        <v>42</v>
      </c>
      <c r="B284" s="191"/>
      <c r="C284" s="191"/>
      <c r="D284" s="98">
        <f>MAX(M4:M275)</f>
        <v>303</v>
      </c>
      <c r="E284" s="99" t="s">
        <v>43</v>
      </c>
      <c r="F284" s="100"/>
    </row>
    <row r="285" spans="1:16" s="69" customFormat="1" ht="12.75" customHeight="1" x14ac:dyDescent="0.25">
      <c r="A285" s="190" t="s">
        <v>44</v>
      </c>
      <c r="B285" s="191"/>
      <c r="C285" s="191"/>
      <c r="D285" s="98">
        <f>MIN(M5:M177,M193:M275)</f>
        <v>60</v>
      </c>
      <c r="E285" s="99" t="s">
        <v>43</v>
      </c>
      <c r="F285" s="100"/>
    </row>
    <row r="286" spans="1:16" s="69" customFormat="1" ht="12.75" customHeight="1" x14ac:dyDescent="0.25">
      <c r="A286" s="192" t="s">
        <v>45</v>
      </c>
      <c r="B286" s="193"/>
      <c r="C286" s="194"/>
      <c r="D286" s="98">
        <f>MAX(P4:P275)</f>
        <v>10</v>
      </c>
      <c r="E286" s="99" t="s">
        <v>43</v>
      </c>
      <c r="F286" s="100"/>
    </row>
    <row r="287" spans="1:16" s="69" customFormat="1" ht="12.75" customHeight="1" x14ac:dyDescent="0.25">
      <c r="A287" s="190" t="s">
        <v>46</v>
      </c>
      <c r="B287" s="191"/>
      <c r="C287" s="191"/>
      <c r="D287" s="98">
        <f>MAX(O4:O275)</f>
        <v>26</v>
      </c>
      <c r="E287" s="99" t="s">
        <v>43</v>
      </c>
      <c r="F287" s="100"/>
    </row>
    <row r="288" spans="1:16" s="69" customFormat="1" ht="12.75" customHeight="1" x14ac:dyDescent="0.25">
      <c r="A288" s="195" t="s">
        <v>47</v>
      </c>
      <c r="B288" s="196"/>
      <c r="C288" s="196"/>
      <c r="D288" s="101">
        <f>MIN(O4:O275)</f>
        <v>2</v>
      </c>
      <c r="E288" s="102" t="s">
        <v>43</v>
      </c>
      <c r="F288" s="103"/>
    </row>
    <row r="289" spans="1:19" s="69" customFormat="1" ht="12.75" customHeight="1" x14ac:dyDescent="0.25">
      <c r="A289" s="195" t="s">
        <v>48</v>
      </c>
      <c r="B289" s="196"/>
      <c r="C289" s="196"/>
      <c r="D289" s="104">
        <f>SUM(F280/(C280+D280+E280))</f>
        <v>7.7008196721311473</v>
      </c>
      <c r="E289" s="102" t="s">
        <v>43</v>
      </c>
      <c r="F289" s="103"/>
    </row>
    <row r="290" spans="1:19" s="69" customFormat="1" ht="12.75" customHeight="1" x14ac:dyDescent="0.25">
      <c r="A290" s="190" t="s">
        <v>49</v>
      </c>
      <c r="B290" s="191"/>
      <c r="C290" s="191"/>
      <c r="D290" s="98">
        <f>LOOKUP(2,1/(LEN(SUBSTITUTE(A295&amp;Q295,REPT(L295&amp;Q295,ROW($1:$1163)),)) &lt; LEN(A295&amp;Q295)),ROW($1:$1163))</f>
        <v>8</v>
      </c>
      <c r="E290" s="99" t="s">
        <v>50</v>
      </c>
      <c r="F290" s="105"/>
    </row>
    <row r="291" spans="1:19" s="69" customFormat="1" ht="12.75" customHeight="1" x14ac:dyDescent="0.25">
      <c r="A291" s="195" t="s">
        <v>51</v>
      </c>
      <c r="B291" s="196"/>
      <c r="C291" s="196"/>
      <c r="D291" s="101">
        <f>LOOKUP(2,1/(LEN(SUBSTITUTE(A295&amp;Q295,REPT(L296&amp;Q295,ROW($1:$1163)),)) &lt; LEN(A295&amp;Q295)),ROW($1:$1163))</f>
        <v>5</v>
      </c>
      <c r="E291" s="102" t="s">
        <v>50</v>
      </c>
      <c r="F291" s="106"/>
    </row>
    <row r="292" spans="1:19" s="69" customFormat="1" ht="12.75" customHeight="1" x14ac:dyDescent="0.25">
      <c r="A292" s="190" t="s">
        <v>52</v>
      </c>
      <c r="B292" s="191"/>
      <c r="C292" s="191"/>
      <c r="D292" s="101">
        <f>LOOKUP(2,1/(LEN(SUBSTITUTE(A298&amp;Q298,REPT(L298&amp;Q298,ROW($1:$1163)),)) &lt; LEN(A298&amp;Q298)),ROW($1:$1163))</f>
        <v>18</v>
      </c>
      <c r="E292" s="99" t="s">
        <v>50</v>
      </c>
      <c r="F292" s="107"/>
    </row>
    <row r="293" spans="1:19" s="69" customFormat="1" ht="12.75" customHeight="1" thickBot="1" x14ac:dyDescent="0.3">
      <c r="A293" s="203" t="s">
        <v>53</v>
      </c>
      <c r="B293" s="204"/>
      <c r="C293" s="204"/>
      <c r="D293" s="66">
        <f>LOOKUP(2,1/(LEN(SUBSTITUTE(A301&amp;Q301,REPT(L301&amp;Q301,ROW($1:$1163)),)) &lt; LEN(A301&amp;Q301)),ROW($1:$1163))</f>
        <v>7</v>
      </c>
      <c r="E293" s="67" t="s">
        <v>50</v>
      </c>
      <c r="F293" s="68"/>
    </row>
    <row r="294" spans="1:19" ht="39.950000000000003" customHeight="1" x14ac:dyDescent="0.25"/>
    <row r="295" spans="1:19" ht="39.950000000000003" hidden="1" customHeight="1" x14ac:dyDescent="0.25">
      <c r="A295" s="166" t="s">
        <v>88</v>
      </c>
      <c r="B295" s="167"/>
      <c r="C295" s="167"/>
      <c r="D295" s="167"/>
      <c r="E295" s="167"/>
      <c r="F295" s="167"/>
      <c r="G295" s="167"/>
      <c r="H295" s="167"/>
      <c r="I295" s="167"/>
      <c r="J295" s="167"/>
      <c r="K295" s="168"/>
      <c r="L295" s="50" t="s">
        <v>54</v>
      </c>
      <c r="M295" s="50"/>
      <c r="N295" s="50"/>
      <c r="O295" s="50"/>
      <c r="P295" s="50"/>
      <c r="Q295" s="51" t="s">
        <v>55</v>
      </c>
      <c r="R295" s="64" t="s">
        <v>83</v>
      </c>
      <c r="S295" s="65"/>
    </row>
    <row r="296" spans="1:19" ht="39.950000000000003" hidden="1" customHeight="1" thickBot="1" x14ac:dyDescent="0.3">
      <c r="A296" s="169"/>
      <c r="B296" s="170"/>
      <c r="C296" s="170"/>
      <c r="D296" s="170"/>
      <c r="E296" s="170"/>
      <c r="F296" s="170"/>
      <c r="G296" s="170"/>
      <c r="H296" s="170"/>
      <c r="I296" s="170"/>
      <c r="J296" s="170"/>
      <c r="K296" s="171"/>
      <c r="L296" s="53" t="s">
        <v>56</v>
      </c>
      <c r="M296" s="53"/>
      <c r="N296" s="53"/>
      <c r="O296" s="53"/>
      <c r="P296" s="53"/>
      <c r="Q296" s="54" t="s">
        <v>55</v>
      </c>
    </row>
    <row r="297" spans="1:19" ht="39.950000000000003" hidden="1" customHeight="1" thickBot="1" x14ac:dyDescent="0.3"/>
    <row r="298" spans="1:19" ht="39.950000000000003" hidden="1" customHeight="1" x14ac:dyDescent="0.25">
      <c r="A298" s="166" t="s">
        <v>89</v>
      </c>
      <c r="B298" s="167"/>
      <c r="C298" s="167"/>
      <c r="D298" s="167"/>
      <c r="E298" s="167"/>
      <c r="F298" s="167"/>
      <c r="G298" s="167"/>
      <c r="H298" s="167"/>
      <c r="I298" s="167"/>
      <c r="J298" s="167"/>
      <c r="K298" s="168"/>
      <c r="L298" s="50" t="s">
        <v>57</v>
      </c>
      <c r="M298" s="50"/>
      <c r="N298" s="50"/>
      <c r="O298" s="50"/>
      <c r="P298" s="50"/>
      <c r="Q298" s="51" t="s">
        <v>55</v>
      </c>
    </row>
    <row r="299" spans="1:19" ht="39.950000000000003" hidden="1" customHeight="1" thickBot="1" x14ac:dyDescent="0.3">
      <c r="A299" s="169"/>
      <c r="B299" s="170"/>
      <c r="C299" s="170"/>
      <c r="D299" s="170"/>
      <c r="E299" s="170"/>
      <c r="F299" s="170"/>
      <c r="G299" s="170"/>
      <c r="H299" s="170"/>
      <c r="I299" s="170"/>
      <c r="J299" s="170"/>
      <c r="K299" s="171"/>
      <c r="L299" s="53"/>
      <c r="M299" s="53"/>
      <c r="N299" s="53"/>
      <c r="O299" s="53"/>
      <c r="P299" s="53"/>
      <c r="Q299" s="54"/>
    </row>
    <row r="300" spans="1:19" ht="39.950000000000003" hidden="1" customHeight="1" thickBot="1" x14ac:dyDescent="0.3"/>
    <row r="301" spans="1:19" ht="39.950000000000003" hidden="1" customHeight="1" x14ac:dyDescent="0.25">
      <c r="A301" s="166" t="s">
        <v>90</v>
      </c>
      <c r="B301" s="167"/>
      <c r="C301" s="167"/>
      <c r="D301" s="167"/>
      <c r="E301" s="167"/>
      <c r="F301" s="167"/>
      <c r="G301" s="167"/>
      <c r="H301" s="167"/>
      <c r="I301" s="167"/>
      <c r="J301" s="167"/>
      <c r="K301" s="168"/>
      <c r="L301" s="50" t="s">
        <v>58</v>
      </c>
      <c r="M301" s="50"/>
      <c r="N301" s="50"/>
      <c r="O301" s="50"/>
      <c r="P301" s="50"/>
      <c r="Q301" s="51" t="s">
        <v>55</v>
      </c>
    </row>
    <row r="302" spans="1:19" ht="39.950000000000003" hidden="1" customHeight="1" thickBot="1" x14ac:dyDescent="0.3">
      <c r="A302" s="169"/>
      <c r="B302" s="170"/>
      <c r="C302" s="170"/>
      <c r="D302" s="170"/>
      <c r="E302" s="170"/>
      <c r="F302" s="170"/>
      <c r="G302" s="170"/>
      <c r="H302" s="170"/>
      <c r="I302" s="170"/>
      <c r="J302" s="170"/>
      <c r="K302" s="171"/>
      <c r="L302" s="53"/>
      <c r="M302" s="53"/>
      <c r="N302" s="53"/>
      <c r="O302" s="53"/>
      <c r="P302" s="53"/>
      <c r="Q302" s="54"/>
    </row>
    <row r="303" spans="1:19" ht="39.950000000000003" customHeight="1" x14ac:dyDescent="0.25"/>
  </sheetData>
  <mergeCells count="59">
    <mergeCell ref="A74:A93"/>
    <mergeCell ref="K74:K93"/>
    <mergeCell ref="A1:K1"/>
    <mergeCell ref="R1:Z1"/>
    <mergeCell ref="A4:I4"/>
    <mergeCell ref="A5:A24"/>
    <mergeCell ref="K5:K24"/>
    <mergeCell ref="A31:I31"/>
    <mergeCell ref="A32:A51"/>
    <mergeCell ref="K32:K51"/>
    <mergeCell ref="A52:I52"/>
    <mergeCell ref="A53:A72"/>
    <mergeCell ref="K53:K72"/>
    <mergeCell ref="A26:A30"/>
    <mergeCell ref="K26:K30"/>
    <mergeCell ref="A94:I94"/>
    <mergeCell ref="A95:A114"/>
    <mergeCell ref="K95:K114"/>
    <mergeCell ref="A115:I115"/>
    <mergeCell ref="A116:A135"/>
    <mergeCell ref="K116:K135"/>
    <mergeCell ref="A136:I136"/>
    <mergeCell ref="A137:A156"/>
    <mergeCell ref="K137:K156"/>
    <mergeCell ref="A157:I157"/>
    <mergeCell ref="A158:A177"/>
    <mergeCell ref="K158:K177"/>
    <mergeCell ref="A178:I178"/>
    <mergeCell ref="A179:A191"/>
    <mergeCell ref="K179:K191"/>
    <mergeCell ref="A192:I192"/>
    <mergeCell ref="A193:A212"/>
    <mergeCell ref="K193:K212"/>
    <mergeCell ref="A284:C284"/>
    <mergeCell ref="A213:I213"/>
    <mergeCell ref="A214:A233"/>
    <mergeCell ref="K214:K233"/>
    <mergeCell ref="A234:I234"/>
    <mergeCell ref="A235:A254"/>
    <mergeCell ref="K235:K254"/>
    <mergeCell ref="A255:I255"/>
    <mergeCell ref="A256:A275"/>
    <mergeCell ref="K256:K275"/>
    <mergeCell ref="A276:I276"/>
    <mergeCell ref="A283:C283"/>
    <mergeCell ref="A277:A278"/>
    <mergeCell ref="K277:K278"/>
    <mergeCell ref="A301:K302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5:K296"/>
    <mergeCell ref="A298:K299"/>
  </mergeCells>
  <phoneticPr fontId="10" type="noConversion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6"/>
  <sheetViews>
    <sheetView workbookViewId="0">
      <pane ySplit="3" topLeftCell="A4" activePane="bottomLeft" state="frozen"/>
      <selection pane="bottomLeft" activeCell="R2" sqref="R1:Z1048576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8" ht="12.75" customHeight="1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R1" s="153" t="s">
        <v>1</v>
      </c>
      <c r="S1" s="153"/>
      <c r="T1" s="153"/>
      <c r="U1" s="153"/>
      <c r="V1" s="153"/>
      <c r="W1" s="153"/>
      <c r="X1" s="153"/>
      <c r="Y1" s="153"/>
      <c r="Z1" s="153"/>
    </row>
    <row r="2" spans="1:28" ht="12.7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28" ht="12.75" customHeight="1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K3" s="5" t="s">
        <v>11</v>
      </c>
      <c r="R3" s="6" t="s">
        <v>11</v>
      </c>
      <c r="S3" s="3" t="s">
        <v>2</v>
      </c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4" t="s">
        <v>10</v>
      </c>
    </row>
    <row r="4" spans="1:28" ht="12.75" customHeight="1" thickBot="1" x14ac:dyDescent="0.3">
      <c r="A4" s="185"/>
      <c r="B4" s="185"/>
      <c r="C4" s="185"/>
      <c r="D4" s="185"/>
      <c r="E4" s="185"/>
      <c r="F4" s="185"/>
      <c r="G4" s="185"/>
      <c r="H4" s="185"/>
      <c r="I4" s="185"/>
      <c r="R4" s="71">
        <v>1</v>
      </c>
      <c r="S4" s="75" t="s">
        <v>14</v>
      </c>
      <c r="T4" s="75">
        <f t="shared" ref="T4:Z4" si="0">C63</f>
        <v>5</v>
      </c>
      <c r="U4" s="75">
        <f t="shared" si="0"/>
        <v>0</v>
      </c>
      <c r="V4" s="75">
        <f t="shared" si="0"/>
        <v>0</v>
      </c>
      <c r="W4" s="75">
        <f t="shared" si="0"/>
        <v>42</v>
      </c>
      <c r="X4" s="75">
        <f t="shared" si="0"/>
        <v>29</v>
      </c>
      <c r="Y4" s="75">
        <f t="shared" si="0"/>
        <v>13</v>
      </c>
      <c r="Z4" s="76">
        <f t="shared" si="0"/>
        <v>15</v>
      </c>
      <c r="AA4" s="89"/>
      <c r="AB4" s="89"/>
    </row>
    <row r="5" spans="1:28" ht="12.75" customHeight="1" x14ac:dyDescent="0.25">
      <c r="A5" s="148" t="s">
        <v>60</v>
      </c>
      <c r="B5" s="11" t="s">
        <v>71</v>
      </c>
      <c r="C5" s="11">
        <v>0</v>
      </c>
      <c r="D5" s="11">
        <v>0</v>
      </c>
      <c r="E5" s="11">
        <v>1</v>
      </c>
      <c r="F5" s="11">
        <v>6</v>
      </c>
      <c r="G5" s="11">
        <v>8</v>
      </c>
      <c r="H5" s="11"/>
      <c r="I5" s="11">
        <v>0</v>
      </c>
      <c r="K5" s="150">
        <f>RANK(J10,J:J,0)</f>
        <v>13</v>
      </c>
      <c r="O5">
        <f t="shared" ref="O5" si="1">SUM(F5:G5)</f>
        <v>14</v>
      </c>
      <c r="P5">
        <f t="shared" ref="P5" si="2">SUM(F5-G5)</f>
        <v>-2</v>
      </c>
      <c r="R5" s="74">
        <v>2</v>
      </c>
      <c r="S5" s="75" t="s">
        <v>29</v>
      </c>
      <c r="T5" s="75">
        <f t="shared" ref="T5:Z5" si="3">C43</f>
        <v>4</v>
      </c>
      <c r="U5" s="75">
        <f t="shared" si="3"/>
        <v>1</v>
      </c>
      <c r="V5" s="75">
        <f t="shared" si="3"/>
        <v>0</v>
      </c>
      <c r="W5" s="75">
        <f t="shared" si="3"/>
        <v>34</v>
      </c>
      <c r="X5" s="75">
        <f t="shared" si="3"/>
        <v>28</v>
      </c>
      <c r="Y5" s="75">
        <f t="shared" si="3"/>
        <v>6</v>
      </c>
      <c r="Z5" s="76">
        <f t="shared" si="3"/>
        <v>13</v>
      </c>
      <c r="AA5" s="89"/>
      <c r="AB5" s="89"/>
    </row>
    <row r="6" spans="1:28" ht="12.75" customHeight="1" x14ac:dyDescent="0.25">
      <c r="A6" s="148"/>
      <c r="B6" s="11" t="s">
        <v>74</v>
      </c>
      <c r="C6" s="11">
        <v>0</v>
      </c>
      <c r="D6" s="11">
        <v>0</v>
      </c>
      <c r="E6" s="11">
        <v>1</v>
      </c>
      <c r="F6" s="11">
        <v>6</v>
      </c>
      <c r="G6" s="11">
        <v>7</v>
      </c>
      <c r="H6" s="11"/>
      <c r="I6" s="11">
        <v>0</v>
      </c>
      <c r="K6" s="151"/>
      <c r="O6">
        <f t="shared" ref="O6:O7" si="4">SUM(F6:G6)</f>
        <v>13</v>
      </c>
      <c r="P6">
        <f t="shared" ref="P6:P7" si="5">SUM(F6-G6)</f>
        <v>-1</v>
      </c>
      <c r="R6" s="74">
        <v>3</v>
      </c>
      <c r="S6" s="113" t="s">
        <v>27</v>
      </c>
      <c r="T6" s="113">
        <f t="shared" ref="T6:Z6" si="6">C36</f>
        <v>3</v>
      </c>
      <c r="U6" s="113">
        <f t="shared" si="6"/>
        <v>1</v>
      </c>
      <c r="V6" s="113">
        <f t="shared" si="6"/>
        <v>1</v>
      </c>
      <c r="W6" s="113">
        <f t="shared" si="6"/>
        <v>34</v>
      </c>
      <c r="X6" s="113">
        <f t="shared" si="6"/>
        <v>37</v>
      </c>
      <c r="Y6" s="113">
        <f t="shared" si="6"/>
        <v>-3</v>
      </c>
      <c r="Z6" s="114">
        <f t="shared" si="6"/>
        <v>10</v>
      </c>
      <c r="AA6" s="89"/>
      <c r="AB6" s="89"/>
    </row>
    <row r="7" spans="1:28" ht="12.75" customHeight="1" x14ac:dyDescent="0.25">
      <c r="A7" s="148"/>
      <c r="B7" s="11" t="s">
        <v>75</v>
      </c>
      <c r="C7" s="11">
        <v>0</v>
      </c>
      <c r="D7" s="11">
        <v>0</v>
      </c>
      <c r="E7" s="11">
        <v>1</v>
      </c>
      <c r="F7" s="11">
        <v>6</v>
      </c>
      <c r="G7" s="11">
        <v>7</v>
      </c>
      <c r="H7" s="11"/>
      <c r="I7" s="11">
        <v>0</v>
      </c>
      <c r="K7" s="151"/>
      <c r="O7">
        <f t="shared" si="4"/>
        <v>13</v>
      </c>
      <c r="P7">
        <f t="shared" si="5"/>
        <v>-1</v>
      </c>
      <c r="R7" s="74">
        <v>4</v>
      </c>
      <c r="S7" s="75" t="s">
        <v>18</v>
      </c>
      <c r="T7" s="75">
        <f t="shared" ref="T7:Z7" si="7">C29</f>
        <v>3</v>
      </c>
      <c r="U7" s="75">
        <f t="shared" si="7"/>
        <v>0</v>
      </c>
      <c r="V7" s="75">
        <f t="shared" si="7"/>
        <v>2</v>
      </c>
      <c r="W7" s="75">
        <f t="shared" si="7"/>
        <v>35</v>
      </c>
      <c r="X7" s="75">
        <f t="shared" si="7"/>
        <v>32</v>
      </c>
      <c r="Y7" s="75">
        <f t="shared" si="7"/>
        <v>3</v>
      </c>
      <c r="Z7" s="76">
        <f t="shared" si="7"/>
        <v>9</v>
      </c>
      <c r="AA7" s="89"/>
      <c r="AB7" s="89"/>
    </row>
    <row r="8" spans="1:28" ht="12.75" customHeight="1" x14ac:dyDescent="0.25">
      <c r="A8" s="148"/>
      <c r="B8" s="11" t="s">
        <v>77</v>
      </c>
      <c r="C8" s="11">
        <v>0</v>
      </c>
      <c r="D8" s="11">
        <v>0</v>
      </c>
      <c r="E8" s="11">
        <v>1</v>
      </c>
      <c r="F8" s="11">
        <v>0</v>
      </c>
      <c r="G8" s="11">
        <v>7</v>
      </c>
      <c r="H8" s="11"/>
      <c r="I8" s="11">
        <v>0</v>
      </c>
      <c r="K8" s="151"/>
      <c r="O8">
        <f t="shared" ref="O8:O10" si="8">SUM(F8:G8)</f>
        <v>7</v>
      </c>
      <c r="P8">
        <f t="shared" ref="P8:P10" si="9">SUM(F8-G8)</f>
        <v>-7</v>
      </c>
      <c r="R8" s="74">
        <v>5</v>
      </c>
      <c r="S8" s="75" t="s">
        <v>33</v>
      </c>
      <c r="T8" s="75">
        <f t="shared" ref="T8:Z8" si="10">C76</f>
        <v>3</v>
      </c>
      <c r="U8" s="75">
        <f t="shared" si="10"/>
        <v>0</v>
      </c>
      <c r="V8" s="75">
        <f t="shared" si="10"/>
        <v>1</v>
      </c>
      <c r="W8" s="75">
        <f t="shared" si="10"/>
        <v>26</v>
      </c>
      <c r="X8" s="75">
        <f t="shared" si="10"/>
        <v>25</v>
      </c>
      <c r="Y8" s="75">
        <f t="shared" si="10"/>
        <v>1</v>
      </c>
      <c r="Z8" s="76">
        <f t="shared" si="10"/>
        <v>9</v>
      </c>
      <c r="AA8" s="89"/>
      <c r="AB8" s="89"/>
    </row>
    <row r="9" spans="1:28" ht="12.75" customHeight="1" x14ac:dyDescent="0.25">
      <c r="A9" s="148"/>
      <c r="B9" s="11" t="s">
        <v>79</v>
      </c>
      <c r="C9" s="11">
        <v>0</v>
      </c>
      <c r="D9" s="11">
        <v>0</v>
      </c>
      <c r="E9" s="11">
        <v>1</v>
      </c>
      <c r="F9" s="11">
        <v>6</v>
      </c>
      <c r="G9" s="11">
        <v>8</v>
      </c>
      <c r="H9" s="11"/>
      <c r="I9" s="13">
        <v>0</v>
      </c>
      <c r="K9" s="151"/>
      <c r="O9">
        <f t="shared" si="8"/>
        <v>14</v>
      </c>
      <c r="P9">
        <f t="shared" si="9"/>
        <v>-2</v>
      </c>
      <c r="R9" s="74">
        <v>6</v>
      </c>
      <c r="S9" s="75" t="s">
        <v>31</v>
      </c>
      <c r="T9" s="75">
        <f t="shared" ref="T9:Z9" si="11">C50</f>
        <v>2</v>
      </c>
      <c r="U9" s="75">
        <f t="shared" si="11"/>
        <v>2</v>
      </c>
      <c r="V9" s="75">
        <f t="shared" si="11"/>
        <v>1</v>
      </c>
      <c r="W9" s="75">
        <f t="shared" si="11"/>
        <v>39</v>
      </c>
      <c r="X9" s="75">
        <f t="shared" si="11"/>
        <v>39</v>
      </c>
      <c r="Y9" s="75">
        <f t="shared" si="11"/>
        <v>0</v>
      </c>
      <c r="Z9" s="76">
        <f t="shared" si="11"/>
        <v>8</v>
      </c>
      <c r="AA9" s="89"/>
      <c r="AB9" s="89"/>
    </row>
    <row r="10" spans="1:28" ht="12.75" customHeight="1" thickBot="1" x14ac:dyDescent="0.3">
      <c r="A10" s="149"/>
      <c r="B10" s="17" t="s">
        <v>39</v>
      </c>
      <c r="C10" s="17">
        <f>SUM(C5:C9)</f>
        <v>0</v>
      </c>
      <c r="D10" s="17">
        <f>SUM(D5:D9)</f>
        <v>0</v>
      </c>
      <c r="E10" s="17">
        <f>SUM(E5:E9)</f>
        <v>5</v>
      </c>
      <c r="F10" s="17">
        <f>SUM(F5:F9)</f>
        <v>24</v>
      </c>
      <c r="G10" s="17">
        <f>SUM(G5:G9)</f>
        <v>37</v>
      </c>
      <c r="H10" s="17">
        <f>SUM(F10-G10)</f>
        <v>-13</v>
      </c>
      <c r="I10" s="26">
        <f>SUM(I5:I9)</f>
        <v>0</v>
      </c>
      <c r="J10" s="116">
        <f>I10</f>
        <v>0</v>
      </c>
      <c r="K10" s="152"/>
      <c r="M10">
        <f>SUM(F10:G10)</f>
        <v>61</v>
      </c>
      <c r="N10">
        <f>SUM(I10)</f>
        <v>0</v>
      </c>
      <c r="P10">
        <f t="shared" si="9"/>
        <v>-13</v>
      </c>
      <c r="R10" s="74">
        <v>7</v>
      </c>
      <c r="S10" s="78" t="s">
        <v>12</v>
      </c>
      <c r="T10" s="78">
        <f t="shared" ref="T10:Z10" si="12">C16</f>
        <v>2</v>
      </c>
      <c r="U10" s="78">
        <f t="shared" si="12"/>
        <v>1</v>
      </c>
      <c r="V10" s="78">
        <f t="shared" si="12"/>
        <v>1</v>
      </c>
      <c r="W10" s="78">
        <f t="shared" si="12"/>
        <v>32</v>
      </c>
      <c r="X10" s="78">
        <f t="shared" si="12"/>
        <v>26</v>
      </c>
      <c r="Y10" s="78">
        <f t="shared" si="12"/>
        <v>6</v>
      </c>
      <c r="Z10" s="79">
        <f t="shared" si="12"/>
        <v>7</v>
      </c>
      <c r="AA10" s="89"/>
      <c r="AB10" s="89"/>
    </row>
    <row r="11" spans="1:28" ht="12.75" customHeight="1" thickBot="1" x14ac:dyDescent="0.3">
      <c r="A11" s="117"/>
      <c r="B11" s="117"/>
      <c r="C11" s="117"/>
      <c r="D11" s="117"/>
      <c r="E11" s="117"/>
      <c r="F11" s="117"/>
      <c r="G11" s="117"/>
      <c r="H11" s="117"/>
      <c r="I11" s="117"/>
      <c r="R11" s="74">
        <v>8</v>
      </c>
      <c r="S11" s="75" t="s">
        <v>25</v>
      </c>
      <c r="T11" s="75">
        <f t="shared" ref="T11:Z11" si="13">C70</f>
        <v>2</v>
      </c>
      <c r="U11" s="75">
        <f t="shared" si="13"/>
        <v>1</v>
      </c>
      <c r="V11" s="75">
        <f t="shared" si="13"/>
        <v>2</v>
      </c>
      <c r="W11" s="75">
        <f t="shared" si="13"/>
        <v>38</v>
      </c>
      <c r="X11" s="75">
        <f t="shared" si="13"/>
        <v>35</v>
      </c>
      <c r="Y11" s="75">
        <f t="shared" si="13"/>
        <v>3</v>
      </c>
      <c r="Z11" s="76">
        <f t="shared" si="13"/>
        <v>7</v>
      </c>
      <c r="AA11" s="89"/>
      <c r="AB11" s="89"/>
    </row>
    <row r="12" spans="1:28" ht="12.75" customHeight="1" x14ac:dyDescent="0.25">
      <c r="A12" s="155" t="s">
        <v>12</v>
      </c>
      <c r="B12" s="7" t="s">
        <v>71</v>
      </c>
      <c r="C12" s="7">
        <v>1</v>
      </c>
      <c r="D12" s="7">
        <v>0</v>
      </c>
      <c r="E12" s="7">
        <v>0</v>
      </c>
      <c r="F12" s="7">
        <v>7</v>
      </c>
      <c r="G12" s="7">
        <v>4</v>
      </c>
      <c r="H12" s="7"/>
      <c r="I12" s="8">
        <v>3</v>
      </c>
      <c r="K12" s="150">
        <f>RANK(J16,J:J,0)</f>
        <v>7</v>
      </c>
      <c r="O12">
        <f t="shared" ref="O12" si="14">SUM(F12:G12)</f>
        <v>11</v>
      </c>
      <c r="P12">
        <f t="shared" ref="P12:P52" si="15">SUM(F12-G12)</f>
        <v>3</v>
      </c>
      <c r="R12" s="74">
        <v>9</v>
      </c>
      <c r="S12" s="75" t="s">
        <v>35</v>
      </c>
      <c r="T12" s="75">
        <f t="shared" ref="T12:Z12" si="16">C83</f>
        <v>2</v>
      </c>
      <c r="U12" s="75">
        <f t="shared" si="16"/>
        <v>1</v>
      </c>
      <c r="V12" s="75">
        <f t="shared" si="16"/>
        <v>2</v>
      </c>
      <c r="W12" s="75">
        <f t="shared" si="16"/>
        <v>35</v>
      </c>
      <c r="X12" s="75">
        <f t="shared" si="16"/>
        <v>35</v>
      </c>
      <c r="Y12" s="75">
        <f t="shared" si="16"/>
        <v>0</v>
      </c>
      <c r="Z12" s="76">
        <f t="shared" si="16"/>
        <v>7</v>
      </c>
      <c r="AA12" s="89"/>
      <c r="AB12" s="89"/>
    </row>
    <row r="13" spans="1:28" ht="12.75" customHeight="1" x14ac:dyDescent="0.25">
      <c r="A13" s="156"/>
      <c r="B13" s="9" t="s">
        <v>74</v>
      </c>
      <c r="C13" s="9">
        <v>0</v>
      </c>
      <c r="D13" s="9">
        <v>0</v>
      </c>
      <c r="E13" s="9">
        <v>1</v>
      </c>
      <c r="F13" s="9">
        <v>7</v>
      </c>
      <c r="G13" s="9">
        <v>8</v>
      </c>
      <c r="H13" s="9"/>
      <c r="I13" s="10">
        <v>0</v>
      </c>
      <c r="K13" s="151"/>
      <c r="O13">
        <f t="shared" ref="O13:O15" si="17">SUM(F13:G13)</f>
        <v>15</v>
      </c>
      <c r="P13">
        <f t="shared" ref="P13:P15" si="18">SUM(F13-G13)</f>
        <v>-1</v>
      </c>
      <c r="R13" s="74">
        <v>10</v>
      </c>
      <c r="S13" s="113" t="s">
        <v>37</v>
      </c>
      <c r="T13" s="113">
        <f t="shared" ref="T13:Z13" si="19">C56</f>
        <v>1</v>
      </c>
      <c r="U13" s="113">
        <f t="shared" si="19"/>
        <v>2</v>
      </c>
      <c r="V13" s="113">
        <f t="shared" si="19"/>
        <v>1</v>
      </c>
      <c r="W13" s="113">
        <f t="shared" si="19"/>
        <v>30</v>
      </c>
      <c r="X13" s="113">
        <f t="shared" si="19"/>
        <v>29</v>
      </c>
      <c r="Y13" s="113">
        <f t="shared" si="19"/>
        <v>1</v>
      </c>
      <c r="Z13" s="114">
        <f t="shared" si="19"/>
        <v>5</v>
      </c>
      <c r="AA13" s="89"/>
      <c r="AB13" s="89"/>
    </row>
    <row r="14" spans="1:28" ht="12.75" customHeight="1" x14ac:dyDescent="0.25">
      <c r="A14" s="156"/>
      <c r="B14" s="9" t="s">
        <v>75</v>
      </c>
      <c r="C14" s="9">
        <v>1</v>
      </c>
      <c r="D14" s="9">
        <v>0</v>
      </c>
      <c r="E14" s="9">
        <v>0</v>
      </c>
      <c r="F14" s="9">
        <v>12</v>
      </c>
      <c r="G14" s="9">
        <v>8</v>
      </c>
      <c r="H14" s="9"/>
      <c r="I14" s="10">
        <v>3</v>
      </c>
      <c r="K14" s="151"/>
      <c r="O14">
        <f t="shared" si="17"/>
        <v>20</v>
      </c>
      <c r="P14">
        <f t="shared" si="18"/>
        <v>4</v>
      </c>
      <c r="R14" s="74">
        <v>11</v>
      </c>
      <c r="S14" s="138" t="s">
        <v>16</v>
      </c>
      <c r="T14" s="138">
        <f t="shared" ref="T14:Z14" si="20">C92</f>
        <v>1</v>
      </c>
      <c r="U14" s="138">
        <f t="shared" si="20"/>
        <v>0</v>
      </c>
      <c r="V14" s="138">
        <f t="shared" si="20"/>
        <v>3</v>
      </c>
      <c r="W14" s="138">
        <f t="shared" si="20"/>
        <v>28</v>
      </c>
      <c r="X14" s="138">
        <f t="shared" si="20"/>
        <v>32</v>
      </c>
      <c r="Y14" s="138">
        <f t="shared" si="20"/>
        <v>-4</v>
      </c>
      <c r="Z14" s="139">
        <f t="shared" si="20"/>
        <v>3</v>
      </c>
      <c r="AA14" s="89"/>
      <c r="AB14" s="89"/>
    </row>
    <row r="15" spans="1:28" ht="12.75" customHeight="1" x14ac:dyDescent="0.25">
      <c r="A15" s="156"/>
      <c r="B15" s="11" t="s">
        <v>77</v>
      </c>
      <c r="C15" s="11">
        <v>0</v>
      </c>
      <c r="D15" s="11">
        <v>1</v>
      </c>
      <c r="E15" s="11">
        <v>0</v>
      </c>
      <c r="F15" s="11">
        <v>6</v>
      </c>
      <c r="G15" s="11">
        <v>6</v>
      </c>
      <c r="H15" s="11"/>
      <c r="I15" s="12">
        <v>1</v>
      </c>
      <c r="K15" s="151"/>
      <c r="O15">
        <f t="shared" si="17"/>
        <v>12</v>
      </c>
      <c r="P15">
        <f t="shared" si="18"/>
        <v>0</v>
      </c>
      <c r="R15" s="118">
        <v>12</v>
      </c>
      <c r="S15" s="113" t="s">
        <v>82</v>
      </c>
      <c r="T15" s="113">
        <f t="shared" ref="T15:Z15" si="21">C22</f>
        <v>1</v>
      </c>
      <c r="U15" s="113">
        <f t="shared" si="21"/>
        <v>0</v>
      </c>
      <c r="V15" s="113">
        <f t="shared" si="21"/>
        <v>3</v>
      </c>
      <c r="W15" s="113">
        <f t="shared" si="21"/>
        <v>25</v>
      </c>
      <c r="X15" s="113">
        <f t="shared" si="21"/>
        <v>31</v>
      </c>
      <c r="Y15" s="113">
        <f t="shared" si="21"/>
        <v>-6</v>
      </c>
      <c r="Z15" s="114">
        <f t="shared" si="21"/>
        <v>3</v>
      </c>
    </row>
    <row r="16" spans="1:28" ht="12.75" customHeight="1" thickBot="1" x14ac:dyDescent="0.3">
      <c r="A16" s="157"/>
      <c r="B16" s="17" t="s">
        <v>39</v>
      </c>
      <c r="C16" s="17">
        <f>SUM(C12:C15)</f>
        <v>2</v>
      </c>
      <c r="D16" s="17">
        <f>SUM(D12:D15)</f>
        <v>1</v>
      </c>
      <c r="E16" s="17">
        <f>SUM(E12:E15)</f>
        <v>1</v>
      </c>
      <c r="F16" s="17">
        <f>SUM(F12:F15)</f>
        <v>32</v>
      </c>
      <c r="G16" s="17">
        <f>SUM(G12:G15)</f>
        <v>26</v>
      </c>
      <c r="H16" s="17">
        <f>SUM(F16-G16)</f>
        <v>6</v>
      </c>
      <c r="I16" s="26">
        <f>SUM(I12:I15)</f>
        <v>7</v>
      </c>
      <c r="J16" s="116">
        <f>I16</f>
        <v>7</v>
      </c>
      <c r="K16" s="152"/>
      <c r="M16">
        <f>SUM(F16:G16)</f>
        <v>58</v>
      </c>
      <c r="N16">
        <f>SUM(I16)</f>
        <v>7</v>
      </c>
      <c r="R16" s="118">
        <v>13</v>
      </c>
      <c r="S16" s="113" t="s">
        <v>60</v>
      </c>
      <c r="T16" s="113">
        <f t="shared" ref="T16:Z16" si="22">C10</f>
        <v>0</v>
      </c>
      <c r="U16" s="113">
        <f t="shared" si="22"/>
        <v>0</v>
      </c>
      <c r="V16" s="113">
        <f t="shared" si="22"/>
        <v>5</v>
      </c>
      <c r="W16" s="113">
        <f t="shared" si="22"/>
        <v>24</v>
      </c>
      <c r="X16" s="113">
        <f t="shared" si="22"/>
        <v>37</v>
      </c>
      <c r="Y16" s="113">
        <f t="shared" si="22"/>
        <v>-13</v>
      </c>
      <c r="Z16" s="114">
        <f t="shared" si="22"/>
        <v>0</v>
      </c>
    </row>
    <row r="17" spans="1:28" ht="12.75" customHeight="1" thickBot="1" x14ac:dyDescent="0.3">
      <c r="A17" s="154"/>
      <c r="B17" s="154"/>
      <c r="C17" s="154"/>
      <c r="D17" s="154"/>
      <c r="E17" s="154"/>
      <c r="F17" s="154"/>
      <c r="G17" s="154"/>
      <c r="H17" s="154"/>
      <c r="I17" s="154"/>
      <c r="R17" s="80">
        <v>14</v>
      </c>
      <c r="S17" s="81" t="s">
        <v>112</v>
      </c>
      <c r="T17" s="81">
        <f>C86</f>
        <v>0</v>
      </c>
      <c r="U17" s="81">
        <f>D86</f>
        <v>0</v>
      </c>
      <c r="V17" s="81">
        <f>E86</f>
        <v>0</v>
      </c>
      <c r="W17" s="81">
        <f>F86</f>
        <v>0</v>
      </c>
      <c r="X17" s="81">
        <f>G86</f>
        <v>0</v>
      </c>
      <c r="Y17" s="81">
        <f>H86</f>
        <v>0</v>
      </c>
      <c r="Z17" s="82">
        <f>I86</f>
        <v>0</v>
      </c>
      <c r="AA17" s="110">
        <f>SUM(Z4:Z17)</f>
        <v>96</v>
      </c>
      <c r="AB17" s="55" t="b">
        <f>EXACT(AA17,I94)</f>
        <v>1</v>
      </c>
    </row>
    <row r="18" spans="1:28" ht="12.75" customHeight="1" x14ac:dyDescent="0.25">
      <c r="A18" s="148" t="s">
        <v>22</v>
      </c>
      <c r="B18" s="11" t="s">
        <v>71</v>
      </c>
      <c r="C18" s="21">
        <v>1</v>
      </c>
      <c r="D18" s="21">
        <v>0</v>
      </c>
      <c r="E18" s="21">
        <v>0</v>
      </c>
      <c r="F18" s="21">
        <v>9</v>
      </c>
      <c r="G18" s="21">
        <v>8</v>
      </c>
      <c r="H18" s="21"/>
      <c r="I18" s="134">
        <v>3</v>
      </c>
      <c r="K18" s="150">
        <f>RANK(J22,J:J,0)</f>
        <v>11</v>
      </c>
      <c r="O18">
        <f t="shared" ref="O18:O21" si="23">SUM(F18:G18)</f>
        <v>17</v>
      </c>
      <c r="P18">
        <f t="shared" si="15"/>
        <v>1</v>
      </c>
    </row>
    <row r="19" spans="1:28" ht="12.75" customHeight="1" x14ac:dyDescent="0.25">
      <c r="A19" s="148"/>
      <c r="B19" s="11" t="s">
        <v>74</v>
      </c>
      <c r="C19" s="21">
        <v>0</v>
      </c>
      <c r="D19" s="21">
        <v>0</v>
      </c>
      <c r="E19" s="21">
        <v>1</v>
      </c>
      <c r="F19" s="21">
        <v>7</v>
      </c>
      <c r="G19" s="21">
        <v>8</v>
      </c>
      <c r="H19" s="21"/>
      <c r="I19" s="20">
        <v>0</v>
      </c>
      <c r="K19" s="151"/>
      <c r="O19">
        <f t="shared" si="23"/>
        <v>15</v>
      </c>
      <c r="P19">
        <f t="shared" ref="P19:P21" si="24">SUM(F19-G19)</f>
        <v>-1</v>
      </c>
    </row>
    <row r="20" spans="1:28" ht="12.75" customHeight="1" x14ac:dyDescent="0.25">
      <c r="A20" s="148"/>
      <c r="B20" s="11" t="s">
        <v>75</v>
      </c>
      <c r="C20" s="21">
        <v>0</v>
      </c>
      <c r="D20" s="21">
        <v>0</v>
      </c>
      <c r="E20" s="21">
        <v>1</v>
      </c>
      <c r="F20" s="21">
        <v>5</v>
      </c>
      <c r="G20" s="21">
        <v>9</v>
      </c>
      <c r="H20" s="21"/>
      <c r="I20" s="20">
        <v>0</v>
      </c>
      <c r="K20" s="151"/>
      <c r="O20">
        <f t="shared" si="23"/>
        <v>14</v>
      </c>
      <c r="P20">
        <f t="shared" si="24"/>
        <v>-4</v>
      </c>
    </row>
    <row r="21" spans="1:28" ht="12.75" customHeight="1" x14ac:dyDescent="0.25">
      <c r="A21" s="148"/>
      <c r="B21" s="11" t="s">
        <v>77</v>
      </c>
      <c r="C21" s="21">
        <v>0</v>
      </c>
      <c r="D21" s="21">
        <v>0</v>
      </c>
      <c r="E21" s="21">
        <v>1</v>
      </c>
      <c r="F21" s="21">
        <v>4</v>
      </c>
      <c r="G21" s="21">
        <v>6</v>
      </c>
      <c r="H21" s="21"/>
      <c r="I21" s="22">
        <v>0</v>
      </c>
      <c r="K21" s="151"/>
      <c r="O21">
        <f t="shared" si="23"/>
        <v>10</v>
      </c>
      <c r="P21">
        <f t="shared" si="24"/>
        <v>-2</v>
      </c>
    </row>
    <row r="22" spans="1:28" ht="12.75" customHeight="1" thickBot="1" x14ac:dyDescent="0.3">
      <c r="A22" s="149"/>
      <c r="B22" s="17" t="s">
        <v>39</v>
      </c>
      <c r="C22" s="17">
        <f>SUM(C18:C21)</f>
        <v>1</v>
      </c>
      <c r="D22" s="17">
        <f>SUM(D18:D21)</f>
        <v>0</v>
      </c>
      <c r="E22" s="17">
        <f>SUM(E18:E21)</f>
        <v>3</v>
      </c>
      <c r="F22" s="17">
        <f>SUM(F18:F21)</f>
        <v>25</v>
      </c>
      <c r="G22" s="17">
        <f>SUM(G18:G21)</f>
        <v>31</v>
      </c>
      <c r="H22" s="17">
        <f>SUM(F22-G22)</f>
        <v>-6</v>
      </c>
      <c r="I22" s="26">
        <f>SUM(I18:I21)</f>
        <v>3</v>
      </c>
      <c r="J22" s="116">
        <f>I22</f>
        <v>3</v>
      </c>
      <c r="K22" s="152"/>
      <c r="M22">
        <f>SUM(F22:G22)</f>
        <v>56</v>
      </c>
      <c r="N22">
        <f>SUM(I22)</f>
        <v>3</v>
      </c>
    </row>
    <row r="23" spans="1:28" ht="12.75" customHeight="1" thickBot="1" x14ac:dyDescent="0.3">
      <c r="A23" s="154"/>
      <c r="B23" s="154"/>
      <c r="C23" s="154"/>
      <c r="D23" s="154"/>
      <c r="E23" s="154"/>
      <c r="F23" s="154"/>
      <c r="G23" s="154"/>
      <c r="H23" s="154"/>
      <c r="I23" s="154"/>
    </row>
    <row r="24" spans="1:28" ht="12.75" customHeight="1" x14ac:dyDescent="0.25">
      <c r="A24" s="147" t="s">
        <v>18</v>
      </c>
      <c r="B24" s="7" t="s">
        <v>71</v>
      </c>
      <c r="C24" s="7">
        <v>1</v>
      </c>
      <c r="D24" s="7">
        <v>0</v>
      </c>
      <c r="E24" s="7">
        <v>0</v>
      </c>
      <c r="F24" s="7">
        <v>9</v>
      </c>
      <c r="G24" s="7">
        <v>3</v>
      </c>
      <c r="H24" s="7"/>
      <c r="I24" s="8">
        <v>3</v>
      </c>
      <c r="K24" s="150">
        <f>RANK(J29,J:J,0)</f>
        <v>4</v>
      </c>
      <c r="O24">
        <f t="shared" ref="O24:O28" si="25">SUM(F24:G24)</f>
        <v>12</v>
      </c>
      <c r="P24">
        <f t="shared" si="15"/>
        <v>6</v>
      </c>
    </row>
    <row r="25" spans="1:28" ht="12.75" customHeight="1" x14ac:dyDescent="0.25">
      <c r="A25" s="148"/>
      <c r="B25" s="9" t="s">
        <v>74</v>
      </c>
      <c r="C25" s="9">
        <v>1</v>
      </c>
      <c r="D25" s="9">
        <v>0</v>
      </c>
      <c r="E25" s="9">
        <v>0</v>
      </c>
      <c r="F25" s="9">
        <v>9</v>
      </c>
      <c r="G25" s="9">
        <v>7</v>
      </c>
      <c r="H25" s="9"/>
      <c r="I25" s="10">
        <v>3</v>
      </c>
      <c r="K25" s="151"/>
      <c r="O25">
        <f t="shared" si="25"/>
        <v>16</v>
      </c>
      <c r="P25">
        <f t="shared" ref="P25:P28" si="26">SUM(F25-G25)</f>
        <v>2</v>
      </c>
      <c r="R25" s="88"/>
      <c r="AA25" s="88"/>
      <c r="AB25" s="111"/>
    </row>
    <row r="26" spans="1:28" ht="12.75" customHeight="1" x14ac:dyDescent="0.25">
      <c r="A26" s="148"/>
      <c r="B26" s="9" t="s">
        <v>75</v>
      </c>
      <c r="C26" s="9">
        <v>0</v>
      </c>
      <c r="D26" s="9">
        <v>0</v>
      </c>
      <c r="E26" s="9">
        <v>1</v>
      </c>
      <c r="F26" s="9">
        <v>6</v>
      </c>
      <c r="G26" s="9">
        <v>8</v>
      </c>
      <c r="H26" s="9"/>
      <c r="I26" s="10">
        <v>0</v>
      </c>
      <c r="K26" s="151"/>
      <c r="O26">
        <f t="shared" si="25"/>
        <v>14</v>
      </c>
      <c r="P26">
        <f t="shared" si="26"/>
        <v>-2</v>
      </c>
      <c r="R26" s="88"/>
      <c r="AA26" s="88"/>
      <c r="AB26" s="111"/>
    </row>
    <row r="27" spans="1:28" ht="12.75" customHeight="1" x14ac:dyDescent="0.25">
      <c r="A27" s="148"/>
      <c r="B27" s="11" t="s">
        <v>77</v>
      </c>
      <c r="C27" s="11">
        <v>0</v>
      </c>
      <c r="D27" s="11">
        <v>0</v>
      </c>
      <c r="E27" s="11">
        <v>1</v>
      </c>
      <c r="F27" s="11">
        <v>3</v>
      </c>
      <c r="G27" s="11">
        <v>7</v>
      </c>
      <c r="H27" s="24"/>
      <c r="I27" s="12">
        <v>0</v>
      </c>
      <c r="K27" s="151"/>
      <c r="O27">
        <f t="shared" si="25"/>
        <v>10</v>
      </c>
      <c r="P27">
        <f t="shared" si="26"/>
        <v>-4</v>
      </c>
      <c r="R27" s="88"/>
      <c r="AA27" s="88"/>
      <c r="AB27" s="111"/>
    </row>
    <row r="28" spans="1:28" ht="12.75" customHeight="1" x14ac:dyDescent="0.25">
      <c r="A28" s="148"/>
      <c r="B28" s="11" t="s">
        <v>79</v>
      </c>
      <c r="C28" s="11">
        <v>1</v>
      </c>
      <c r="D28" s="11">
        <v>0</v>
      </c>
      <c r="E28" s="11">
        <v>0</v>
      </c>
      <c r="F28" s="11">
        <v>8</v>
      </c>
      <c r="G28" s="11">
        <v>7</v>
      </c>
      <c r="H28" s="24"/>
      <c r="I28" s="12">
        <v>3</v>
      </c>
      <c r="K28" s="151"/>
      <c r="O28">
        <f t="shared" si="25"/>
        <v>15</v>
      </c>
      <c r="P28">
        <f t="shared" si="26"/>
        <v>1</v>
      </c>
      <c r="R28" s="88"/>
      <c r="AA28" s="88"/>
      <c r="AB28" s="111"/>
    </row>
    <row r="29" spans="1:28" ht="12.75" customHeight="1" thickBot="1" x14ac:dyDescent="0.3">
      <c r="A29" s="149"/>
      <c r="B29" s="17" t="s">
        <v>39</v>
      </c>
      <c r="C29" s="17">
        <f>SUM(C24:C28)</f>
        <v>3</v>
      </c>
      <c r="D29" s="17">
        <f>SUM(D24:D28)</f>
        <v>0</v>
      </c>
      <c r="E29" s="17">
        <f>SUM(E24:E28)</f>
        <v>2</v>
      </c>
      <c r="F29" s="17">
        <f>SUM(F24:F28)</f>
        <v>35</v>
      </c>
      <c r="G29" s="17">
        <f>SUM(G24:G28)</f>
        <v>32</v>
      </c>
      <c r="H29" s="25">
        <f>SUM(F29-G29)</f>
        <v>3</v>
      </c>
      <c r="I29" s="26">
        <f>SUM(I24:I28)</f>
        <v>9</v>
      </c>
      <c r="J29" s="18">
        <f>I29</f>
        <v>9</v>
      </c>
      <c r="K29" s="152"/>
      <c r="M29">
        <f>SUM(F29:G29)</f>
        <v>67</v>
      </c>
      <c r="N29">
        <f>SUM(I29)</f>
        <v>9</v>
      </c>
    </row>
    <row r="30" spans="1:28" ht="12.75" customHeight="1" thickBot="1" x14ac:dyDescent="0.3">
      <c r="A30" s="27"/>
      <c r="B30" s="27"/>
      <c r="C30" s="27"/>
      <c r="D30" s="27"/>
      <c r="E30" s="27"/>
      <c r="F30" s="27"/>
      <c r="G30" s="27"/>
      <c r="H30" s="27"/>
      <c r="I30" s="27"/>
    </row>
    <row r="31" spans="1:28" ht="12.75" customHeight="1" x14ac:dyDescent="0.25">
      <c r="A31" s="147" t="s">
        <v>27</v>
      </c>
      <c r="B31" s="7" t="s">
        <v>71</v>
      </c>
      <c r="C31" s="7">
        <v>0</v>
      </c>
      <c r="D31" s="7">
        <v>0</v>
      </c>
      <c r="E31" s="7">
        <v>1</v>
      </c>
      <c r="F31" s="7">
        <v>9</v>
      </c>
      <c r="G31" s="7">
        <v>15</v>
      </c>
      <c r="H31" s="7"/>
      <c r="I31" s="8">
        <v>0</v>
      </c>
      <c r="K31" s="150">
        <f>RANK(J36,J:J,0)</f>
        <v>3</v>
      </c>
      <c r="O31">
        <f t="shared" ref="O31:O35" si="27">SUM(F31:G31)</f>
        <v>24</v>
      </c>
      <c r="P31">
        <f t="shared" si="15"/>
        <v>-6</v>
      </c>
    </row>
    <row r="32" spans="1:28" ht="12.75" customHeight="1" x14ac:dyDescent="0.25">
      <c r="A32" s="148"/>
      <c r="B32" s="9" t="s">
        <v>74</v>
      </c>
      <c r="C32" s="9">
        <v>1</v>
      </c>
      <c r="D32" s="9">
        <v>0</v>
      </c>
      <c r="E32" s="9">
        <v>0</v>
      </c>
      <c r="F32" s="9">
        <v>8</v>
      </c>
      <c r="G32" s="9">
        <v>7</v>
      </c>
      <c r="H32" s="9"/>
      <c r="I32" s="10">
        <v>3</v>
      </c>
      <c r="K32" s="151"/>
      <c r="O32">
        <f t="shared" si="27"/>
        <v>15</v>
      </c>
      <c r="P32">
        <f t="shared" ref="P32:P35" si="28">SUM(F32-G32)</f>
        <v>1</v>
      </c>
    </row>
    <row r="33" spans="1:16" ht="12.75" customHeight="1" x14ac:dyDescent="0.25">
      <c r="A33" s="148"/>
      <c r="B33" s="9" t="s">
        <v>75</v>
      </c>
      <c r="C33" s="9">
        <v>1</v>
      </c>
      <c r="D33" s="9">
        <v>0</v>
      </c>
      <c r="E33" s="9">
        <v>0</v>
      </c>
      <c r="F33" s="9">
        <v>6</v>
      </c>
      <c r="G33" s="9">
        <v>5</v>
      </c>
      <c r="H33" s="9"/>
      <c r="I33" s="10">
        <v>3</v>
      </c>
      <c r="K33" s="151"/>
      <c r="O33">
        <f t="shared" si="27"/>
        <v>11</v>
      </c>
      <c r="P33">
        <f t="shared" si="28"/>
        <v>1</v>
      </c>
    </row>
    <row r="34" spans="1:16" ht="12.75" customHeight="1" x14ac:dyDescent="0.25">
      <c r="A34" s="148"/>
      <c r="B34" s="9" t="s">
        <v>77</v>
      </c>
      <c r="C34" s="9">
        <v>1</v>
      </c>
      <c r="D34" s="9">
        <v>0</v>
      </c>
      <c r="E34" s="9">
        <v>0</v>
      </c>
      <c r="F34" s="9">
        <v>7</v>
      </c>
      <c r="G34" s="9">
        <v>6</v>
      </c>
      <c r="H34" s="9"/>
      <c r="I34" s="10">
        <v>3</v>
      </c>
      <c r="K34" s="151"/>
      <c r="O34">
        <f t="shared" si="27"/>
        <v>13</v>
      </c>
      <c r="P34">
        <f t="shared" si="28"/>
        <v>1</v>
      </c>
    </row>
    <row r="35" spans="1:16" ht="12.75" customHeight="1" x14ac:dyDescent="0.25">
      <c r="A35" s="148"/>
      <c r="B35" s="11" t="s">
        <v>79</v>
      </c>
      <c r="C35" s="11">
        <v>0</v>
      </c>
      <c r="D35" s="11">
        <v>1</v>
      </c>
      <c r="E35" s="11">
        <v>0</v>
      </c>
      <c r="F35" s="11">
        <v>4</v>
      </c>
      <c r="G35" s="11">
        <v>4</v>
      </c>
      <c r="H35" s="11"/>
      <c r="I35" s="12">
        <v>1</v>
      </c>
      <c r="K35" s="151"/>
      <c r="O35">
        <f t="shared" si="27"/>
        <v>8</v>
      </c>
      <c r="P35">
        <f t="shared" si="28"/>
        <v>0</v>
      </c>
    </row>
    <row r="36" spans="1:16" ht="12.75" customHeight="1" thickBot="1" x14ac:dyDescent="0.3">
      <c r="A36" s="149"/>
      <c r="B36" s="17" t="s">
        <v>39</v>
      </c>
      <c r="C36" s="17">
        <f>SUM(C31:C35)</f>
        <v>3</v>
      </c>
      <c r="D36" s="17">
        <f>SUM(D31:D35)</f>
        <v>1</v>
      </c>
      <c r="E36" s="17">
        <f>SUM(E31:E35)</f>
        <v>1</v>
      </c>
      <c r="F36" s="17">
        <f>SUM(F31:F35)</f>
        <v>34</v>
      </c>
      <c r="G36" s="17">
        <f>SUM(G31:G35)</f>
        <v>37</v>
      </c>
      <c r="H36" s="17">
        <f>SUM(F36-G36)</f>
        <v>-3</v>
      </c>
      <c r="I36" s="26">
        <f>SUM(I31:I35)</f>
        <v>10</v>
      </c>
      <c r="J36" s="116">
        <f>I36</f>
        <v>10</v>
      </c>
      <c r="K36" s="152"/>
      <c r="M36">
        <f>SUM(F36:G36)</f>
        <v>71</v>
      </c>
      <c r="N36">
        <f>SUM(I36)</f>
        <v>10</v>
      </c>
    </row>
    <row r="37" spans="1:16" ht="12.75" customHeight="1" thickBot="1" x14ac:dyDescent="0.3">
      <c r="A37" s="154"/>
      <c r="B37" s="154"/>
      <c r="C37" s="154"/>
      <c r="D37" s="154"/>
      <c r="E37" s="154"/>
      <c r="F37" s="154"/>
      <c r="G37" s="154"/>
      <c r="H37" s="154"/>
      <c r="I37" s="154"/>
    </row>
    <row r="38" spans="1:16" ht="12.75" customHeight="1" x14ac:dyDescent="0.25">
      <c r="A38" s="147" t="s">
        <v>29</v>
      </c>
      <c r="B38" s="7" t="s">
        <v>71</v>
      </c>
      <c r="C38" s="7">
        <v>1</v>
      </c>
      <c r="D38" s="7">
        <v>0</v>
      </c>
      <c r="E38" s="7">
        <v>0</v>
      </c>
      <c r="F38" s="7">
        <v>8</v>
      </c>
      <c r="G38" s="7">
        <v>6</v>
      </c>
      <c r="H38" s="7"/>
      <c r="I38" s="8">
        <v>3</v>
      </c>
      <c r="K38" s="150">
        <f>RANK(J43,J:J,0)</f>
        <v>2</v>
      </c>
      <c r="O38">
        <f t="shared" ref="O38:O49" si="29">SUM(F38:G38)</f>
        <v>14</v>
      </c>
      <c r="P38">
        <f t="shared" si="15"/>
        <v>2</v>
      </c>
    </row>
    <row r="39" spans="1:16" ht="12.75" customHeight="1" x14ac:dyDescent="0.25">
      <c r="A39" s="148"/>
      <c r="B39" s="9" t="s">
        <v>74</v>
      </c>
      <c r="C39" s="9">
        <v>0</v>
      </c>
      <c r="D39" s="9">
        <v>1</v>
      </c>
      <c r="E39" s="9">
        <v>0</v>
      </c>
      <c r="F39" s="9">
        <v>6</v>
      </c>
      <c r="G39" s="9">
        <v>6</v>
      </c>
      <c r="H39" s="9"/>
      <c r="I39" s="10">
        <v>1</v>
      </c>
      <c r="K39" s="151"/>
      <c r="O39">
        <f t="shared" si="29"/>
        <v>12</v>
      </c>
      <c r="P39">
        <f t="shared" ref="P39:P42" si="30">SUM(F39-G39)</f>
        <v>0</v>
      </c>
    </row>
    <row r="40" spans="1:16" ht="12.75" customHeight="1" x14ac:dyDescent="0.25">
      <c r="A40" s="148"/>
      <c r="B40" s="9" t="s">
        <v>75</v>
      </c>
      <c r="C40" s="9">
        <v>1</v>
      </c>
      <c r="D40" s="9">
        <v>0</v>
      </c>
      <c r="E40" s="9">
        <v>0</v>
      </c>
      <c r="F40" s="9">
        <v>7</v>
      </c>
      <c r="G40" s="9">
        <v>6</v>
      </c>
      <c r="H40" s="9"/>
      <c r="I40" s="10">
        <v>3</v>
      </c>
      <c r="K40" s="151"/>
      <c r="O40">
        <f t="shared" si="29"/>
        <v>13</v>
      </c>
      <c r="P40">
        <f t="shared" si="30"/>
        <v>1</v>
      </c>
    </row>
    <row r="41" spans="1:16" ht="12.75" customHeight="1" x14ac:dyDescent="0.25">
      <c r="A41" s="148"/>
      <c r="B41" s="11" t="s">
        <v>77</v>
      </c>
      <c r="C41" s="11">
        <v>1</v>
      </c>
      <c r="D41" s="11">
        <v>0</v>
      </c>
      <c r="E41" s="11">
        <v>0</v>
      </c>
      <c r="F41" s="11">
        <v>6</v>
      </c>
      <c r="G41" s="11">
        <v>4</v>
      </c>
      <c r="H41" s="11"/>
      <c r="I41" s="12">
        <v>3</v>
      </c>
      <c r="K41" s="151"/>
      <c r="O41">
        <f t="shared" si="29"/>
        <v>10</v>
      </c>
      <c r="P41">
        <f t="shared" si="30"/>
        <v>2</v>
      </c>
    </row>
    <row r="42" spans="1:16" ht="12.75" customHeight="1" x14ac:dyDescent="0.25">
      <c r="A42" s="148"/>
      <c r="B42" s="11" t="s">
        <v>79</v>
      </c>
      <c r="C42" s="11">
        <v>1</v>
      </c>
      <c r="D42" s="11">
        <v>0</v>
      </c>
      <c r="E42" s="11">
        <v>0</v>
      </c>
      <c r="F42" s="11">
        <v>7</v>
      </c>
      <c r="G42" s="11">
        <v>6</v>
      </c>
      <c r="H42" s="11"/>
      <c r="I42" s="12">
        <v>3</v>
      </c>
      <c r="K42" s="151"/>
      <c r="O42">
        <f t="shared" si="29"/>
        <v>13</v>
      </c>
      <c r="P42">
        <f t="shared" si="30"/>
        <v>1</v>
      </c>
    </row>
    <row r="43" spans="1:16" ht="12.75" customHeight="1" thickBot="1" x14ac:dyDescent="0.3">
      <c r="A43" s="149"/>
      <c r="B43" s="17" t="s">
        <v>39</v>
      </c>
      <c r="C43" s="17">
        <f>SUM(C38:C42)</f>
        <v>4</v>
      </c>
      <c r="D43" s="17">
        <f>SUM(D38:D42)</f>
        <v>1</v>
      </c>
      <c r="E43" s="17">
        <f>SUM(E38:E42)</f>
        <v>0</v>
      </c>
      <c r="F43" s="17">
        <f>SUM(F38:F42)</f>
        <v>34</v>
      </c>
      <c r="G43" s="17">
        <f>SUM(G38:G42)</f>
        <v>28</v>
      </c>
      <c r="H43" s="17">
        <f>SUM(F43-G43)</f>
        <v>6</v>
      </c>
      <c r="I43" s="26">
        <f>SUM(I38:I42)</f>
        <v>13</v>
      </c>
      <c r="J43" s="18">
        <f>I43</f>
        <v>13</v>
      </c>
      <c r="K43" s="152"/>
      <c r="M43">
        <f>SUM(F43:G43)</f>
        <v>62</v>
      </c>
      <c r="N43">
        <f>SUM(I43)</f>
        <v>13</v>
      </c>
    </row>
    <row r="44" spans="1:16" ht="12.75" customHeight="1" thickBot="1" x14ac:dyDescent="0.3">
      <c r="A44" s="154"/>
      <c r="B44" s="154"/>
      <c r="C44" s="154"/>
      <c r="D44" s="154"/>
      <c r="E44" s="154"/>
      <c r="F44" s="154"/>
      <c r="G44" s="154"/>
      <c r="H44" s="154"/>
      <c r="I44" s="154"/>
    </row>
    <row r="45" spans="1:16" ht="12.75" customHeight="1" x14ac:dyDescent="0.25">
      <c r="A45" s="147" t="s">
        <v>31</v>
      </c>
      <c r="B45" s="7" t="s">
        <v>71</v>
      </c>
      <c r="C45" s="7">
        <v>0</v>
      </c>
      <c r="D45" s="7">
        <v>1</v>
      </c>
      <c r="E45" s="7">
        <v>0</v>
      </c>
      <c r="F45" s="7">
        <v>9</v>
      </c>
      <c r="G45" s="7">
        <v>9</v>
      </c>
      <c r="H45" s="7"/>
      <c r="I45" s="8">
        <v>1</v>
      </c>
      <c r="K45" s="150">
        <f>RANK(J50,J:J,0)</f>
        <v>6</v>
      </c>
      <c r="O45">
        <f t="shared" si="29"/>
        <v>18</v>
      </c>
      <c r="P45">
        <f t="shared" si="15"/>
        <v>0</v>
      </c>
    </row>
    <row r="46" spans="1:16" ht="12.75" customHeight="1" x14ac:dyDescent="0.25">
      <c r="A46" s="148"/>
      <c r="B46" s="9" t="s">
        <v>74</v>
      </c>
      <c r="C46" s="9">
        <v>0</v>
      </c>
      <c r="D46" s="9">
        <v>0</v>
      </c>
      <c r="E46" s="9">
        <v>1</v>
      </c>
      <c r="F46" s="9">
        <v>7</v>
      </c>
      <c r="G46" s="9">
        <v>9</v>
      </c>
      <c r="H46" s="9"/>
      <c r="I46" s="10">
        <v>0</v>
      </c>
      <c r="K46" s="151"/>
      <c r="O46">
        <f t="shared" si="29"/>
        <v>16</v>
      </c>
      <c r="P46">
        <f t="shared" ref="P46:P49" si="31">SUM(F46-G46)</f>
        <v>-2</v>
      </c>
    </row>
    <row r="47" spans="1:16" ht="12.75" customHeight="1" x14ac:dyDescent="0.25">
      <c r="A47" s="148"/>
      <c r="B47" s="9" t="s">
        <v>75</v>
      </c>
      <c r="C47" s="9">
        <v>0</v>
      </c>
      <c r="D47" s="9">
        <v>1</v>
      </c>
      <c r="E47" s="9">
        <v>0</v>
      </c>
      <c r="F47" s="9">
        <v>6</v>
      </c>
      <c r="G47" s="9">
        <v>6</v>
      </c>
      <c r="H47" s="9"/>
      <c r="I47" s="10">
        <v>1</v>
      </c>
      <c r="K47" s="151"/>
      <c r="O47">
        <f t="shared" si="29"/>
        <v>12</v>
      </c>
      <c r="P47">
        <f t="shared" si="31"/>
        <v>0</v>
      </c>
    </row>
    <row r="48" spans="1:16" ht="12.75" customHeight="1" x14ac:dyDescent="0.25">
      <c r="A48" s="148"/>
      <c r="B48" s="11" t="s">
        <v>77</v>
      </c>
      <c r="C48" s="11">
        <v>1</v>
      </c>
      <c r="D48" s="11">
        <v>0</v>
      </c>
      <c r="E48" s="11">
        <v>0</v>
      </c>
      <c r="F48" s="11">
        <v>9</v>
      </c>
      <c r="G48" s="11">
        <v>8</v>
      </c>
      <c r="H48" s="11"/>
      <c r="I48" s="12">
        <v>3</v>
      </c>
      <c r="K48" s="151"/>
      <c r="O48">
        <f t="shared" si="29"/>
        <v>17</v>
      </c>
      <c r="P48">
        <f t="shared" si="31"/>
        <v>1</v>
      </c>
    </row>
    <row r="49" spans="1:16" ht="12.75" customHeight="1" x14ac:dyDescent="0.25">
      <c r="A49" s="148"/>
      <c r="B49" s="11" t="s">
        <v>79</v>
      </c>
      <c r="C49" s="11">
        <v>1</v>
      </c>
      <c r="D49" s="11">
        <v>0</v>
      </c>
      <c r="E49" s="11">
        <v>0</v>
      </c>
      <c r="F49" s="11">
        <v>8</v>
      </c>
      <c r="G49" s="11">
        <v>7</v>
      </c>
      <c r="H49" s="11"/>
      <c r="I49" s="12">
        <v>3</v>
      </c>
      <c r="K49" s="151"/>
      <c r="O49">
        <f t="shared" si="29"/>
        <v>15</v>
      </c>
      <c r="P49">
        <f t="shared" si="31"/>
        <v>1</v>
      </c>
    </row>
    <row r="50" spans="1:16" ht="12.75" customHeight="1" thickBot="1" x14ac:dyDescent="0.3">
      <c r="A50" s="149"/>
      <c r="B50" s="17" t="s">
        <v>39</v>
      </c>
      <c r="C50" s="17">
        <f>SUM(C45:C49)</f>
        <v>2</v>
      </c>
      <c r="D50" s="17">
        <f>SUM(D45:D49)</f>
        <v>2</v>
      </c>
      <c r="E50" s="17">
        <f>SUM(E45:E49)</f>
        <v>1</v>
      </c>
      <c r="F50" s="17">
        <f>SUM(F45:F49)</f>
        <v>39</v>
      </c>
      <c r="G50" s="17">
        <f>SUM(G45:G49)</f>
        <v>39</v>
      </c>
      <c r="H50" s="17">
        <f>SUM(F50-G50)</f>
        <v>0</v>
      </c>
      <c r="I50" s="26">
        <f>SUM(I45:I49)</f>
        <v>8</v>
      </c>
      <c r="J50" s="18">
        <f>I50</f>
        <v>8</v>
      </c>
      <c r="K50" s="152"/>
      <c r="M50">
        <f>SUM(F50:G50)</f>
        <v>78</v>
      </c>
      <c r="N50">
        <f>SUM(I50)</f>
        <v>8</v>
      </c>
    </row>
    <row r="51" spans="1:16" ht="12.75" customHeight="1" thickBot="1" x14ac:dyDescent="0.3">
      <c r="A51" s="154"/>
      <c r="B51" s="154"/>
      <c r="C51" s="154"/>
      <c r="D51" s="154"/>
      <c r="E51" s="154"/>
      <c r="F51" s="154"/>
      <c r="G51" s="154"/>
      <c r="H51" s="154"/>
      <c r="I51" s="154"/>
    </row>
    <row r="52" spans="1:16" ht="12.75" customHeight="1" x14ac:dyDescent="0.25">
      <c r="A52" s="147" t="s">
        <v>37</v>
      </c>
      <c r="B52" s="7" t="s">
        <v>71</v>
      </c>
      <c r="C52" s="7">
        <v>0</v>
      </c>
      <c r="D52" s="7">
        <v>1</v>
      </c>
      <c r="E52" s="7">
        <v>0</v>
      </c>
      <c r="F52" s="7">
        <v>8</v>
      </c>
      <c r="G52" s="7">
        <v>8</v>
      </c>
      <c r="H52" s="7"/>
      <c r="I52" s="8">
        <v>1</v>
      </c>
      <c r="K52" s="150">
        <f>RANK(J56,J:J,0)</f>
        <v>10</v>
      </c>
      <c r="O52">
        <f t="shared" ref="O52:O55" si="32">SUM(F52:G52)</f>
        <v>16</v>
      </c>
      <c r="P52">
        <f t="shared" si="15"/>
        <v>0</v>
      </c>
    </row>
    <row r="53" spans="1:16" ht="12.75" customHeight="1" x14ac:dyDescent="0.25">
      <c r="A53" s="148"/>
      <c r="B53" s="9" t="s">
        <v>74</v>
      </c>
      <c r="C53" s="9">
        <v>0</v>
      </c>
      <c r="D53" s="9">
        <v>0</v>
      </c>
      <c r="E53" s="9">
        <v>1</v>
      </c>
      <c r="F53" s="9">
        <v>6</v>
      </c>
      <c r="G53" s="9">
        <v>8</v>
      </c>
      <c r="H53" s="9"/>
      <c r="I53" s="10">
        <v>0</v>
      </c>
      <c r="K53" s="151"/>
      <c r="O53">
        <f t="shared" si="32"/>
        <v>14</v>
      </c>
      <c r="P53">
        <f t="shared" ref="P53:P55" si="33">SUM(F53-G53)</f>
        <v>-2</v>
      </c>
    </row>
    <row r="54" spans="1:16" ht="12.75" customHeight="1" x14ac:dyDescent="0.25">
      <c r="A54" s="148"/>
      <c r="B54" s="9" t="s">
        <v>75</v>
      </c>
      <c r="C54" s="9">
        <v>1</v>
      </c>
      <c r="D54" s="9">
        <v>0</v>
      </c>
      <c r="E54" s="9">
        <v>0</v>
      </c>
      <c r="F54" s="9">
        <v>8</v>
      </c>
      <c r="G54" s="9">
        <v>5</v>
      </c>
      <c r="H54" s="9"/>
      <c r="I54" s="10">
        <v>3</v>
      </c>
      <c r="K54" s="151"/>
      <c r="O54">
        <f t="shared" si="32"/>
        <v>13</v>
      </c>
      <c r="P54">
        <f t="shared" si="33"/>
        <v>3</v>
      </c>
    </row>
    <row r="55" spans="1:16" ht="12.75" customHeight="1" x14ac:dyDescent="0.25">
      <c r="A55" s="148"/>
      <c r="B55" s="9" t="s">
        <v>77</v>
      </c>
      <c r="C55" s="9">
        <v>0</v>
      </c>
      <c r="D55" s="9">
        <v>1</v>
      </c>
      <c r="E55" s="9">
        <v>0</v>
      </c>
      <c r="F55" s="9">
        <v>8</v>
      </c>
      <c r="G55" s="9">
        <v>8</v>
      </c>
      <c r="H55" s="9"/>
      <c r="I55" s="10">
        <v>1</v>
      </c>
      <c r="K55" s="151"/>
      <c r="O55">
        <f t="shared" si="32"/>
        <v>16</v>
      </c>
      <c r="P55">
        <f t="shared" si="33"/>
        <v>0</v>
      </c>
    </row>
    <row r="56" spans="1:16" ht="12.75" customHeight="1" thickBot="1" x14ac:dyDescent="0.3">
      <c r="A56" s="149"/>
      <c r="B56" s="17" t="s">
        <v>39</v>
      </c>
      <c r="C56" s="17">
        <f>SUM(C52:C55)</f>
        <v>1</v>
      </c>
      <c r="D56" s="17">
        <f>SUM(D52:D55)</f>
        <v>2</v>
      </c>
      <c r="E56" s="17">
        <f>SUM(E52:E55)</f>
        <v>1</v>
      </c>
      <c r="F56" s="17">
        <f>SUM(F52:F55)</f>
        <v>30</v>
      </c>
      <c r="G56" s="17">
        <f>SUM(G52:G55)</f>
        <v>29</v>
      </c>
      <c r="H56" s="17">
        <f>SUM(F56-G56)</f>
        <v>1</v>
      </c>
      <c r="I56" s="26">
        <f>SUM(I52:I55)</f>
        <v>5</v>
      </c>
      <c r="J56" s="18">
        <f>I56</f>
        <v>5</v>
      </c>
      <c r="K56" s="152"/>
      <c r="M56">
        <f>SUM(F56:G56)</f>
        <v>59</v>
      </c>
      <c r="N56">
        <f>SUM(I56)</f>
        <v>5</v>
      </c>
    </row>
    <row r="57" spans="1:16" ht="12.75" customHeight="1" thickBot="1" x14ac:dyDescent="0.3">
      <c r="A57" s="154"/>
      <c r="B57" s="154"/>
      <c r="C57" s="154"/>
      <c r="D57" s="154"/>
      <c r="E57" s="154"/>
      <c r="F57" s="154"/>
      <c r="G57" s="154"/>
      <c r="H57" s="154"/>
      <c r="I57" s="154"/>
    </row>
    <row r="58" spans="1:16" ht="12.75" customHeight="1" x14ac:dyDescent="0.25">
      <c r="A58" s="147" t="s">
        <v>14</v>
      </c>
      <c r="B58" s="7" t="s">
        <v>71</v>
      </c>
      <c r="C58" s="7">
        <v>1</v>
      </c>
      <c r="D58" s="7">
        <v>0</v>
      </c>
      <c r="E58" s="7">
        <v>0</v>
      </c>
      <c r="F58" s="7">
        <v>9</v>
      </c>
      <c r="G58" s="7">
        <v>8</v>
      </c>
      <c r="H58" s="7"/>
      <c r="I58" s="8">
        <v>3</v>
      </c>
      <c r="K58" s="150">
        <f>RANK(J63,J:J,0)</f>
        <v>1</v>
      </c>
      <c r="O58">
        <f t="shared" ref="O58:O62" si="34">SUM(F58:G58)</f>
        <v>17</v>
      </c>
      <c r="P58">
        <f t="shared" ref="P58:P82" si="35">SUM(F58-G58)</f>
        <v>1</v>
      </c>
    </row>
    <row r="59" spans="1:16" ht="12.75" customHeight="1" x14ac:dyDescent="0.25">
      <c r="A59" s="148"/>
      <c r="B59" s="9" t="s">
        <v>74</v>
      </c>
      <c r="C59" s="9">
        <v>1</v>
      </c>
      <c r="D59" s="9">
        <v>0</v>
      </c>
      <c r="E59" s="9">
        <v>0</v>
      </c>
      <c r="F59" s="9">
        <v>9</v>
      </c>
      <c r="G59" s="9">
        <v>6</v>
      </c>
      <c r="H59" s="9"/>
      <c r="I59" s="10">
        <v>3</v>
      </c>
      <c r="K59" s="151"/>
      <c r="O59">
        <f t="shared" si="34"/>
        <v>15</v>
      </c>
      <c r="P59">
        <f t="shared" si="35"/>
        <v>3</v>
      </c>
    </row>
    <row r="60" spans="1:16" ht="12.75" customHeight="1" x14ac:dyDescent="0.25">
      <c r="A60" s="148"/>
      <c r="B60" s="9" t="s">
        <v>75</v>
      </c>
      <c r="C60" s="9">
        <v>1</v>
      </c>
      <c r="D60" s="9">
        <v>0</v>
      </c>
      <c r="E60" s="9">
        <v>0</v>
      </c>
      <c r="F60" s="9">
        <v>9</v>
      </c>
      <c r="G60" s="9">
        <v>4</v>
      </c>
      <c r="H60" s="9"/>
      <c r="I60" s="10">
        <v>3</v>
      </c>
      <c r="K60" s="151"/>
      <c r="O60">
        <f t="shared" si="34"/>
        <v>13</v>
      </c>
      <c r="P60">
        <f t="shared" si="35"/>
        <v>5</v>
      </c>
    </row>
    <row r="61" spans="1:16" ht="12.75" customHeight="1" x14ac:dyDescent="0.25">
      <c r="A61" s="148"/>
      <c r="B61" s="11" t="s">
        <v>77</v>
      </c>
      <c r="C61" s="11">
        <v>1</v>
      </c>
      <c r="D61" s="11">
        <v>0</v>
      </c>
      <c r="E61" s="11">
        <v>0</v>
      </c>
      <c r="F61" s="11">
        <v>8</v>
      </c>
      <c r="G61" s="11">
        <v>6</v>
      </c>
      <c r="H61" s="11"/>
      <c r="I61" s="12">
        <v>3</v>
      </c>
      <c r="K61" s="151"/>
      <c r="O61">
        <f t="shared" si="34"/>
        <v>14</v>
      </c>
      <c r="P61">
        <f t="shared" si="35"/>
        <v>2</v>
      </c>
    </row>
    <row r="62" spans="1:16" ht="12.75" customHeight="1" x14ac:dyDescent="0.25">
      <c r="A62" s="148"/>
      <c r="B62" s="11" t="s">
        <v>79</v>
      </c>
      <c r="C62" s="11">
        <v>1</v>
      </c>
      <c r="D62" s="11">
        <v>0</v>
      </c>
      <c r="E62" s="11">
        <v>0</v>
      </c>
      <c r="F62" s="11">
        <v>7</v>
      </c>
      <c r="G62" s="11">
        <v>5</v>
      </c>
      <c r="H62" s="11"/>
      <c r="I62" s="12">
        <v>3</v>
      </c>
      <c r="K62" s="151"/>
      <c r="O62">
        <f t="shared" si="34"/>
        <v>12</v>
      </c>
      <c r="P62">
        <f t="shared" si="35"/>
        <v>2</v>
      </c>
    </row>
    <row r="63" spans="1:16" ht="12.75" customHeight="1" thickBot="1" x14ac:dyDescent="0.3">
      <c r="A63" s="149"/>
      <c r="B63" s="17" t="s">
        <v>39</v>
      </c>
      <c r="C63" s="17">
        <f>SUM(C58:C62)</f>
        <v>5</v>
      </c>
      <c r="D63" s="17">
        <f>SUM(D58:D62)</f>
        <v>0</v>
      </c>
      <c r="E63" s="17">
        <f>SUM(E58:E62)</f>
        <v>0</v>
      </c>
      <c r="F63" s="17">
        <f>SUM(F58:F62)</f>
        <v>42</v>
      </c>
      <c r="G63" s="17">
        <f>SUM(G58:G62)</f>
        <v>29</v>
      </c>
      <c r="H63" s="17">
        <f>SUM(F63-G63)</f>
        <v>13</v>
      </c>
      <c r="I63" s="26">
        <f>SUM(I58:I62)</f>
        <v>15</v>
      </c>
      <c r="J63" s="18">
        <f>I63</f>
        <v>15</v>
      </c>
      <c r="K63" s="152"/>
      <c r="M63">
        <f>SUM(F63:G63)</f>
        <v>71</v>
      </c>
      <c r="N63">
        <f>SUM(I63)</f>
        <v>15</v>
      </c>
    </row>
    <row r="64" spans="1:16" ht="12.75" customHeight="1" thickBot="1" x14ac:dyDescent="0.3">
      <c r="A64" s="154"/>
      <c r="B64" s="154"/>
      <c r="C64" s="154"/>
      <c r="D64" s="154"/>
      <c r="E64" s="154"/>
      <c r="F64" s="154"/>
      <c r="G64" s="154"/>
      <c r="H64" s="154"/>
      <c r="I64" s="154"/>
    </row>
    <row r="65" spans="1:16" ht="12.75" customHeight="1" x14ac:dyDescent="0.25">
      <c r="A65" s="147" t="s">
        <v>25</v>
      </c>
      <c r="B65" s="7" t="s">
        <v>71</v>
      </c>
      <c r="C65" s="7">
        <v>1</v>
      </c>
      <c r="D65" s="7">
        <v>0</v>
      </c>
      <c r="E65" s="7">
        <v>0</v>
      </c>
      <c r="F65" s="7">
        <v>9</v>
      </c>
      <c r="G65" s="7">
        <v>8</v>
      </c>
      <c r="H65" s="7"/>
      <c r="I65" s="8">
        <v>3</v>
      </c>
      <c r="K65" s="150">
        <f>RANK(J70,J:J,0)</f>
        <v>7</v>
      </c>
      <c r="O65">
        <f t="shared" ref="O65:O69" si="36">SUM(F65:G65)</f>
        <v>17</v>
      </c>
      <c r="P65">
        <f t="shared" si="35"/>
        <v>1</v>
      </c>
    </row>
    <row r="66" spans="1:16" ht="12.75" customHeight="1" x14ac:dyDescent="0.25">
      <c r="A66" s="148"/>
      <c r="B66" s="9" t="s">
        <v>74</v>
      </c>
      <c r="C66" s="9">
        <v>0</v>
      </c>
      <c r="D66" s="9">
        <v>1</v>
      </c>
      <c r="E66" s="9">
        <v>0</v>
      </c>
      <c r="F66" s="9">
        <v>7</v>
      </c>
      <c r="G66" s="9">
        <v>7</v>
      </c>
      <c r="H66" s="9"/>
      <c r="I66" s="10">
        <v>1</v>
      </c>
      <c r="K66" s="151"/>
      <c r="O66">
        <f t="shared" si="36"/>
        <v>14</v>
      </c>
      <c r="P66">
        <f t="shared" si="35"/>
        <v>0</v>
      </c>
    </row>
    <row r="67" spans="1:16" ht="12.75" customHeight="1" x14ac:dyDescent="0.25">
      <c r="A67" s="148"/>
      <c r="B67" s="9" t="s">
        <v>75</v>
      </c>
      <c r="C67" s="9">
        <v>0</v>
      </c>
      <c r="D67" s="9">
        <v>0</v>
      </c>
      <c r="E67" s="9">
        <v>1</v>
      </c>
      <c r="F67" s="9">
        <v>6</v>
      </c>
      <c r="G67" s="9">
        <v>7</v>
      </c>
      <c r="H67" s="9"/>
      <c r="I67" s="10">
        <v>0</v>
      </c>
      <c r="K67" s="151"/>
      <c r="O67">
        <f t="shared" si="36"/>
        <v>13</v>
      </c>
      <c r="P67">
        <f t="shared" si="35"/>
        <v>-1</v>
      </c>
    </row>
    <row r="68" spans="1:16" ht="12.75" customHeight="1" x14ac:dyDescent="0.25">
      <c r="A68" s="148"/>
      <c r="B68" s="11" t="s">
        <v>77</v>
      </c>
      <c r="C68" s="11">
        <v>0</v>
      </c>
      <c r="D68" s="11">
        <v>0</v>
      </c>
      <c r="E68" s="11">
        <v>1</v>
      </c>
      <c r="F68" s="11">
        <v>7</v>
      </c>
      <c r="G68" s="11">
        <v>8</v>
      </c>
      <c r="H68" s="11"/>
      <c r="I68" s="12">
        <v>0</v>
      </c>
      <c r="K68" s="151"/>
      <c r="O68">
        <f t="shared" si="36"/>
        <v>15</v>
      </c>
      <c r="P68">
        <f t="shared" si="35"/>
        <v>-1</v>
      </c>
    </row>
    <row r="69" spans="1:16" ht="12.75" customHeight="1" x14ac:dyDescent="0.25">
      <c r="A69" s="148"/>
      <c r="B69" s="11" t="s">
        <v>79</v>
      </c>
      <c r="C69" s="11">
        <v>1</v>
      </c>
      <c r="D69" s="11">
        <v>0</v>
      </c>
      <c r="E69" s="11">
        <v>0</v>
      </c>
      <c r="F69" s="11">
        <v>9</v>
      </c>
      <c r="G69" s="11">
        <v>5</v>
      </c>
      <c r="H69" s="11"/>
      <c r="I69" s="12">
        <v>3</v>
      </c>
      <c r="K69" s="151"/>
      <c r="O69">
        <f t="shared" si="36"/>
        <v>14</v>
      </c>
      <c r="P69">
        <f t="shared" si="35"/>
        <v>4</v>
      </c>
    </row>
    <row r="70" spans="1:16" ht="12.75" customHeight="1" thickBot="1" x14ac:dyDescent="0.3">
      <c r="A70" s="149"/>
      <c r="B70" s="17" t="s">
        <v>39</v>
      </c>
      <c r="C70" s="17">
        <f>SUM(C65:C69)</f>
        <v>2</v>
      </c>
      <c r="D70" s="17">
        <f>SUM(D65:D69)</f>
        <v>1</v>
      </c>
      <c r="E70" s="17">
        <f>SUM(E65:E69)</f>
        <v>2</v>
      </c>
      <c r="F70" s="17">
        <f>SUM(F65:F69)</f>
        <v>38</v>
      </c>
      <c r="G70" s="17">
        <f>SUM(G65:G69)</f>
        <v>35</v>
      </c>
      <c r="H70" s="17">
        <f>SUM(F70-G70)</f>
        <v>3</v>
      </c>
      <c r="I70" s="26">
        <f>SUM(I65:I69)</f>
        <v>7</v>
      </c>
      <c r="J70" s="116">
        <f>I70</f>
        <v>7</v>
      </c>
      <c r="K70" s="152"/>
      <c r="M70">
        <f>SUM(F70:G70)</f>
        <v>73</v>
      </c>
      <c r="N70">
        <f>SUM(I70)</f>
        <v>7</v>
      </c>
    </row>
    <row r="71" spans="1:16" ht="12.75" customHeight="1" thickBot="1" x14ac:dyDescent="0.3">
      <c r="A71" s="154"/>
      <c r="B71" s="154"/>
      <c r="C71" s="154"/>
      <c r="D71" s="154"/>
      <c r="E71" s="154"/>
      <c r="F71" s="154"/>
      <c r="G71" s="154"/>
      <c r="H71" s="154"/>
      <c r="I71" s="154"/>
    </row>
    <row r="72" spans="1:16" ht="12.75" customHeight="1" x14ac:dyDescent="0.25">
      <c r="A72" s="147" t="s">
        <v>33</v>
      </c>
      <c r="B72" s="7" t="s">
        <v>71</v>
      </c>
      <c r="C72" s="7">
        <v>1</v>
      </c>
      <c r="D72" s="7">
        <v>0</v>
      </c>
      <c r="E72" s="7">
        <v>0</v>
      </c>
      <c r="F72" s="7">
        <v>9</v>
      </c>
      <c r="G72" s="7">
        <v>6</v>
      </c>
      <c r="H72" s="7"/>
      <c r="I72" s="8">
        <v>3</v>
      </c>
      <c r="K72" s="150">
        <f>RANK(J76,J:J,0)</f>
        <v>4</v>
      </c>
      <c r="O72">
        <f t="shared" ref="O72:O75" si="37">SUM(F72:G72)</f>
        <v>15</v>
      </c>
      <c r="P72">
        <f t="shared" si="35"/>
        <v>3</v>
      </c>
    </row>
    <row r="73" spans="1:16" ht="12.75" customHeight="1" x14ac:dyDescent="0.25">
      <c r="A73" s="148"/>
      <c r="B73" s="9" t="s">
        <v>74</v>
      </c>
      <c r="C73" s="9">
        <v>0</v>
      </c>
      <c r="D73" s="9">
        <v>0</v>
      </c>
      <c r="E73" s="9">
        <v>1</v>
      </c>
      <c r="F73" s="9">
        <v>7</v>
      </c>
      <c r="G73" s="9">
        <v>12</v>
      </c>
      <c r="H73" s="9"/>
      <c r="I73" s="10">
        <v>0</v>
      </c>
      <c r="K73" s="151"/>
      <c r="O73">
        <f t="shared" si="37"/>
        <v>19</v>
      </c>
      <c r="P73">
        <f t="shared" si="35"/>
        <v>-5</v>
      </c>
    </row>
    <row r="74" spans="1:16" ht="12.75" customHeight="1" x14ac:dyDescent="0.25">
      <c r="A74" s="148"/>
      <c r="B74" s="9" t="s">
        <v>75</v>
      </c>
      <c r="C74" s="57">
        <v>1</v>
      </c>
      <c r="D74" s="57">
        <v>0</v>
      </c>
      <c r="E74" s="57">
        <v>0</v>
      </c>
      <c r="F74" s="57">
        <v>2</v>
      </c>
      <c r="G74" s="57">
        <v>0</v>
      </c>
      <c r="H74" s="57"/>
      <c r="I74" s="62">
        <v>3</v>
      </c>
      <c r="K74" s="151"/>
      <c r="L74" s="91" t="s">
        <v>76</v>
      </c>
      <c r="O74">
        <f t="shared" si="37"/>
        <v>2</v>
      </c>
      <c r="P74">
        <f t="shared" si="35"/>
        <v>2</v>
      </c>
    </row>
    <row r="75" spans="1:16" ht="12.75" customHeight="1" x14ac:dyDescent="0.25">
      <c r="A75" s="148"/>
      <c r="B75" s="11" t="s">
        <v>77</v>
      </c>
      <c r="C75" s="11">
        <v>1</v>
      </c>
      <c r="D75" s="11">
        <v>0</v>
      </c>
      <c r="E75" s="11">
        <v>0</v>
      </c>
      <c r="F75" s="11">
        <v>8</v>
      </c>
      <c r="G75" s="11">
        <v>7</v>
      </c>
      <c r="H75" s="11"/>
      <c r="I75" s="12">
        <v>3</v>
      </c>
      <c r="K75" s="151"/>
      <c r="L75" s="90"/>
      <c r="O75">
        <f t="shared" si="37"/>
        <v>15</v>
      </c>
      <c r="P75">
        <f t="shared" si="35"/>
        <v>1</v>
      </c>
    </row>
    <row r="76" spans="1:16" ht="12.75" customHeight="1" thickBot="1" x14ac:dyDescent="0.3">
      <c r="A76" s="149"/>
      <c r="B76" s="17" t="s">
        <v>39</v>
      </c>
      <c r="C76" s="17">
        <f>SUM(C72:C75)</f>
        <v>3</v>
      </c>
      <c r="D76" s="17">
        <f t="shared" ref="D76:G76" si="38">SUM(D72:D75)</f>
        <v>0</v>
      </c>
      <c r="E76" s="17">
        <f t="shared" si="38"/>
        <v>1</v>
      </c>
      <c r="F76" s="17">
        <f t="shared" si="38"/>
        <v>26</v>
      </c>
      <c r="G76" s="17">
        <f t="shared" si="38"/>
        <v>25</v>
      </c>
      <c r="H76" s="17">
        <f>SUM(F76-G76)</f>
        <v>1</v>
      </c>
      <c r="I76" s="26">
        <f>SUM(I72:I75)</f>
        <v>9</v>
      </c>
      <c r="J76" s="116">
        <f>I76</f>
        <v>9</v>
      </c>
      <c r="K76" s="152"/>
      <c r="M76">
        <f>SUM(F76:G76)</f>
        <v>51</v>
      </c>
      <c r="N76">
        <f>SUM(I76)</f>
        <v>9</v>
      </c>
    </row>
    <row r="77" spans="1:16" ht="12.75" customHeight="1" thickBot="1" x14ac:dyDescent="0.3">
      <c r="A77" s="154"/>
      <c r="B77" s="154"/>
      <c r="C77" s="154"/>
      <c r="D77" s="154"/>
      <c r="E77" s="154"/>
      <c r="F77" s="154"/>
      <c r="G77" s="154"/>
      <c r="H77" s="154"/>
      <c r="I77" s="154"/>
    </row>
    <row r="78" spans="1:16" ht="12.75" customHeight="1" x14ac:dyDescent="0.25">
      <c r="A78" s="147" t="s">
        <v>35</v>
      </c>
      <c r="B78" s="7" t="s">
        <v>71</v>
      </c>
      <c r="C78" s="7">
        <v>1</v>
      </c>
      <c r="D78" s="7">
        <v>0</v>
      </c>
      <c r="E78" s="7">
        <v>0</v>
      </c>
      <c r="F78" s="7">
        <v>8</v>
      </c>
      <c r="G78" s="7">
        <v>6</v>
      </c>
      <c r="H78" s="7"/>
      <c r="I78" s="8">
        <v>3</v>
      </c>
      <c r="K78" s="150">
        <f>RANK(J83,J:J,0)</f>
        <v>7</v>
      </c>
      <c r="O78">
        <f t="shared" ref="O78:O82" si="39">SUM(F78:G78)</f>
        <v>14</v>
      </c>
      <c r="P78">
        <f t="shared" si="35"/>
        <v>2</v>
      </c>
    </row>
    <row r="79" spans="1:16" ht="12.75" customHeight="1" x14ac:dyDescent="0.25">
      <c r="A79" s="148"/>
      <c r="B79" s="9" t="s">
        <v>74</v>
      </c>
      <c r="C79" s="9">
        <v>1</v>
      </c>
      <c r="D79" s="9">
        <v>0</v>
      </c>
      <c r="E79" s="9">
        <v>0</v>
      </c>
      <c r="F79" s="9">
        <v>7</v>
      </c>
      <c r="G79" s="9">
        <v>6</v>
      </c>
      <c r="H79" s="9"/>
      <c r="I79" s="10">
        <v>3</v>
      </c>
      <c r="K79" s="151"/>
      <c r="O79">
        <f t="shared" si="39"/>
        <v>13</v>
      </c>
      <c r="P79">
        <f t="shared" si="35"/>
        <v>1</v>
      </c>
    </row>
    <row r="80" spans="1:16" ht="12.75" customHeight="1" x14ac:dyDescent="0.25">
      <c r="A80" s="148"/>
      <c r="B80" s="9" t="s">
        <v>75</v>
      </c>
      <c r="C80" s="9">
        <v>0</v>
      </c>
      <c r="D80" s="9">
        <v>0</v>
      </c>
      <c r="E80" s="9">
        <v>1</v>
      </c>
      <c r="F80" s="9">
        <v>6</v>
      </c>
      <c r="G80" s="9">
        <v>8</v>
      </c>
      <c r="H80" s="9"/>
      <c r="I80" s="10">
        <v>0</v>
      </c>
      <c r="K80" s="151"/>
      <c r="O80">
        <f t="shared" si="39"/>
        <v>14</v>
      </c>
      <c r="P80">
        <f t="shared" si="35"/>
        <v>-2</v>
      </c>
    </row>
    <row r="81" spans="1:16" ht="12.75" customHeight="1" x14ac:dyDescent="0.25">
      <c r="A81" s="148"/>
      <c r="B81" s="11" t="s">
        <v>77</v>
      </c>
      <c r="C81" s="11">
        <v>0</v>
      </c>
      <c r="D81" s="11">
        <v>0</v>
      </c>
      <c r="E81" s="11">
        <v>1</v>
      </c>
      <c r="F81" s="11">
        <v>7</v>
      </c>
      <c r="G81" s="11">
        <v>8</v>
      </c>
      <c r="H81" s="11"/>
      <c r="I81" s="12">
        <v>0</v>
      </c>
      <c r="K81" s="151"/>
      <c r="O81">
        <f t="shared" si="39"/>
        <v>15</v>
      </c>
      <c r="P81">
        <f t="shared" si="35"/>
        <v>-1</v>
      </c>
    </row>
    <row r="82" spans="1:16" ht="12.75" customHeight="1" x14ac:dyDescent="0.25">
      <c r="A82" s="148"/>
      <c r="B82" s="11" t="s">
        <v>79</v>
      </c>
      <c r="C82" s="11">
        <v>0</v>
      </c>
      <c r="D82" s="11">
        <v>1</v>
      </c>
      <c r="E82" s="11">
        <v>0</v>
      </c>
      <c r="F82" s="11">
        <v>7</v>
      </c>
      <c r="G82" s="11">
        <v>7</v>
      </c>
      <c r="H82" s="11"/>
      <c r="I82" s="12">
        <v>1</v>
      </c>
      <c r="K82" s="151"/>
      <c r="O82">
        <f t="shared" si="39"/>
        <v>14</v>
      </c>
      <c r="P82">
        <f t="shared" si="35"/>
        <v>0</v>
      </c>
    </row>
    <row r="83" spans="1:16" ht="12.75" customHeight="1" thickBot="1" x14ac:dyDescent="0.3">
      <c r="A83" s="149"/>
      <c r="B83" s="17" t="s">
        <v>39</v>
      </c>
      <c r="C83" s="17">
        <f>SUM(C78:C82)</f>
        <v>2</v>
      </c>
      <c r="D83" s="17">
        <f>SUM(D78:D82)</f>
        <v>1</v>
      </c>
      <c r="E83" s="17">
        <f>SUM(E78:E82)</f>
        <v>2</v>
      </c>
      <c r="F83" s="17">
        <f>SUM(F78:F82)</f>
        <v>35</v>
      </c>
      <c r="G83" s="17">
        <f>SUM(G78:G82)</f>
        <v>35</v>
      </c>
      <c r="H83" s="17">
        <f>SUM(F83-G83)</f>
        <v>0</v>
      </c>
      <c r="I83" s="26">
        <f>SUM(I78:I82)</f>
        <v>7</v>
      </c>
      <c r="J83" s="18">
        <f>I83</f>
        <v>7</v>
      </c>
      <c r="K83" s="152"/>
      <c r="M83">
        <f>SUM(F83:G83)</f>
        <v>70</v>
      </c>
      <c r="N83">
        <f>SUM(I83)</f>
        <v>7</v>
      </c>
    </row>
    <row r="84" spans="1:16" ht="12.75" customHeight="1" thickBot="1" x14ac:dyDescent="0.3">
      <c r="A84" s="154"/>
      <c r="B84" s="154"/>
      <c r="C84" s="154"/>
      <c r="D84" s="154"/>
      <c r="E84" s="154"/>
      <c r="F84" s="154"/>
      <c r="G84" s="154"/>
      <c r="H84" s="154"/>
      <c r="I84" s="154"/>
    </row>
    <row r="85" spans="1:16" ht="12.75" customHeight="1" x14ac:dyDescent="0.25">
      <c r="A85" s="160" t="s">
        <v>112</v>
      </c>
      <c r="B85" s="7" t="s">
        <v>113</v>
      </c>
      <c r="C85" s="7"/>
      <c r="D85" s="7"/>
      <c r="E85" s="7"/>
      <c r="F85" s="7"/>
      <c r="G85" s="7"/>
      <c r="H85" s="7"/>
      <c r="I85" s="8"/>
      <c r="K85" s="150">
        <f>RANK(J86,J:J,0)</f>
        <v>13</v>
      </c>
      <c r="O85">
        <f t="shared" ref="O85" si="40">SUM(F85:G85)</f>
        <v>0</v>
      </c>
      <c r="P85">
        <f t="shared" ref="P85" si="41">SUM(F85-G85)</f>
        <v>0</v>
      </c>
    </row>
    <row r="86" spans="1:16" ht="12.75" customHeight="1" thickBot="1" x14ac:dyDescent="0.3">
      <c r="A86" s="161"/>
      <c r="B86" s="17" t="s">
        <v>39</v>
      </c>
      <c r="C86" s="17">
        <f>SUM(C85:C85)</f>
        <v>0</v>
      </c>
      <c r="D86" s="17">
        <f>SUM(D85:D85)</f>
        <v>0</v>
      </c>
      <c r="E86" s="17">
        <f>SUM(E85:E85)</f>
        <v>0</v>
      </c>
      <c r="F86" s="17">
        <f>SUM(F85:F85)</f>
        <v>0</v>
      </c>
      <c r="G86" s="17">
        <f>SUM(G85:G85)</f>
        <v>0</v>
      </c>
      <c r="H86" s="17">
        <f>SUM(F86-G86)</f>
        <v>0</v>
      </c>
      <c r="I86" s="26">
        <f>SUM(I85:I85)</f>
        <v>0</v>
      </c>
      <c r="J86" s="116">
        <f>I86</f>
        <v>0</v>
      </c>
      <c r="K86" s="152"/>
      <c r="M86">
        <f>SUM(F86:G86)</f>
        <v>0</v>
      </c>
      <c r="N86">
        <f>SUM(I86)</f>
        <v>0</v>
      </c>
    </row>
    <row r="87" spans="1:16" ht="12.75" customHeight="1" thickBot="1" x14ac:dyDescent="0.3">
      <c r="A87" s="119"/>
      <c r="B87" s="119"/>
      <c r="C87" s="119"/>
      <c r="D87" s="119"/>
      <c r="E87" s="119"/>
      <c r="F87" s="119"/>
      <c r="G87" s="119"/>
      <c r="H87" s="119"/>
      <c r="I87" s="119"/>
    </row>
    <row r="88" spans="1:16" ht="12.75" customHeight="1" x14ac:dyDescent="0.25">
      <c r="A88" s="160" t="s">
        <v>16</v>
      </c>
      <c r="B88" s="7" t="s">
        <v>71</v>
      </c>
      <c r="C88" s="7">
        <v>0</v>
      </c>
      <c r="D88" s="7">
        <v>0</v>
      </c>
      <c r="E88" s="7">
        <v>1</v>
      </c>
      <c r="F88" s="7">
        <v>8</v>
      </c>
      <c r="G88" s="7">
        <v>9</v>
      </c>
      <c r="H88" s="7"/>
      <c r="I88" s="8">
        <v>0</v>
      </c>
      <c r="K88" s="150">
        <f>RANK(J92,J:J,0)</f>
        <v>11</v>
      </c>
      <c r="O88">
        <f t="shared" ref="O88" si="42">SUM(F88:G88)</f>
        <v>17</v>
      </c>
      <c r="P88">
        <f>SUM(F88-G88)</f>
        <v>-1</v>
      </c>
    </row>
    <row r="89" spans="1:16" ht="12.75" customHeight="1" x14ac:dyDescent="0.25">
      <c r="A89" s="161"/>
      <c r="B89" s="9" t="s">
        <v>74</v>
      </c>
      <c r="C89" s="9">
        <v>0</v>
      </c>
      <c r="D89" s="9">
        <v>0</v>
      </c>
      <c r="E89" s="9">
        <v>1</v>
      </c>
      <c r="F89" s="9">
        <v>6</v>
      </c>
      <c r="G89" s="9">
        <v>7</v>
      </c>
      <c r="H89" s="9"/>
      <c r="I89" s="10">
        <v>0</v>
      </c>
      <c r="K89" s="151"/>
      <c r="O89">
        <f t="shared" ref="O89:O91" si="43">SUM(F89:G89)</f>
        <v>13</v>
      </c>
      <c r="P89">
        <f>SUM(F89-G89)</f>
        <v>-1</v>
      </c>
    </row>
    <row r="90" spans="1:16" ht="12.75" customHeight="1" x14ac:dyDescent="0.25">
      <c r="A90" s="161"/>
      <c r="B90" s="9" t="s">
        <v>75</v>
      </c>
      <c r="C90" s="9">
        <v>1</v>
      </c>
      <c r="D90" s="9">
        <v>0</v>
      </c>
      <c r="E90" s="9">
        <v>0</v>
      </c>
      <c r="F90" s="9">
        <v>9</v>
      </c>
      <c r="G90" s="9">
        <v>7</v>
      </c>
      <c r="H90" s="9"/>
      <c r="I90" s="10">
        <v>3</v>
      </c>
      <c r="K90" s="151"/>
      <c r="O90">
        <f t="shared" si="43"/>
        <v>16</v>
      </c>
      <c r="P90">
        <f>SUM(F90-G90)</f>
        <v>2</v>
      </c>
    </row>
    <row r="91" spans="1:16" ht="12.75" customHeight="1" x14ac:dyDescent="0.25">
      <c r="A91" s="161"/>
      <c r="B91" s="11" t="s">
        <v>77</v>
      </c>
      <c r="C91" s="11">
        <v>0</v>
      </c>
      <c r="D91" s="11">
        <v>0</v>
      </c>
      <c r="E91" s="11">
        <v>1</v>
      </c>
      <c r="F91" s="11">
        <v>5</v>
      </c>
      <c r="G91" s="11">
        <v>9</v>
      </c>
      <c r="H91" s="11"/>
      <c r="I91" s="12">
        <v>0</v>
      </c>
      <c r="K91" s="151"/>
      <c r="O91">
        <f t="shared" si="43"/>
        <v>14</v>
      </c>
      <c r="P91">
        <f>SUM(F91-G91)</f>
        <v>-4</v>
      </c>
    </row>
    <row r="92" spans="1:16" ht="12.75" customHeight="1" thickBot="1" x14ac:dyDescent="0.3">
      <c r="A92" s="162"/>
      <c r="B92" s="17" t="s">
        <v>39</v>
      </c>
      <c r="C92" s="17">
        <f>SUM(C88:C91)</f>
        <v>1</v>
      </c>
      <c r="D92" s="17">
        <f>SUM(D88:D91)</f>
        <v>0</v>
      </c>
      <c r="E92" s="17">
        <f>SUM(E88:E91)</f>
        <v>3</v>
      </c>
      <c r="F92" s="17">
        <f>SUM(F88:F91)</f>
        <v>28</v>
      </c>
      <c r="G92" s="17">
        <f>SUM(G88:G91)</f>
        <v>32</v>
      </c>
      <c r="H92" s="17">
        <f>SUM(F92-G92)</f>
        <v>-4</v>
      </c>
      <c r="I92" s="26">
        <f>SUM(I88:I91)</f>
        <v>3</v>
      </c>
      <c r="J92" s="18">
        <f>I92</f>
        <v>3</v>
      </c>
      <c r="K92" s="152"/>
      <c r="M92">
        <f>SUM(F92:G92)</f>
        <v>60</v>
      </c>
      <c r="N92">
        <f>SUM(I92)</f>
        <v>3</v>
      </c>
    </row>
    <row r="93" spans="1:16" ht="12.75" customHeight="1" thickBot="1" x14ac:dyDescent="0.3">
      <c r="A93" s="163"/>
      <c r="B93" s="163"/>
      <c r="C93" s="163"/>
      <c r="D93" s="163"/>
      <c r="E93" s="163"/>
      <c r="F93" s="163"/>
      <c r="G93" s="163"/>
      <c r="H93" s="163"/>
      <c r="I93" s="163"/>
    </row>
    <row r="94" spans="1:16" ht="12.75" customHeight="1" thickBot="1" x14ac:dyDescent="0.3">
      <c r="A94" s="55" t="b">
        <f>AND(C95,D95,E95,F95,G95,H95,I95)</f>
        <v>1</v>
      </c>
      <c r="B94" s="6" t="s">
        <v>39</v>
      </c>
      <c r="C94" s="93">
        <f>SUM(C10+C16+C22+C29+C36+C43+C50+C56+C63+C70+C76+C83+C92)</f>
        <v>29</v>
      </c>
      <c r="D94" s="93">
        <f>SUM(D10+D16+D22+D29+D36+D43+D50+D56+D63+D70+D76+D83+D92)</f>
        <v>9</v>
      </c>
      <c r="E94" s="93">
        <f>SUM(E10+E16+E22+E29+E36+E43+E50+E56+E63+E70+E76+E83+E92)</f>
        <v>22</v>
      </c>
      <c r="F94" s="93">
        <f>SUM(F10+F16+F22+F29+F36+F43+F50+F56+F63+F70+F76+F83+F92)</f>
        <v>422</v>
      </c>
      <c r="G94" s="93">
        <f>SUM(G10+G16+G22+G29+G36+G43+G50+G56+G63+G70+G76+G83+G92)</f>
        <v>415</v>
      </c>
      <c r="H94" s="93">
        <f>SUM(F94-G94)</f>
        <v>7</v>
      </c>
      <c r="I94" s="94">
        <f>SUM(I10+I16+I22+I29+I36+I43+I50+I56+I63+I70+I76+I83+I92)</f>
        <v>96</v>
      </c>
    </row>
    <row r="95" spans="1:16" ht="12.75" hidden="1" customHeight="1" x14ac:dyDescent="0.25">
      <c r="C95" s="27" t="b">
        <f>EXACT(C94,[1]Ewige!$D$368)</f>
        <v>1</v>
      </c>
      <c r="D95" s="27" t="b">
        <f>EXACT(D94,[1]Ewige!$E$368)</f>
        <v>1</v>
      </c>
      <c r="E95" s="27" t="b">
        <f>EXACT(E94,[1]Ewige!$F$368)</f>
        <v>1</v>
      </c>
      <c r="F95" s="27" t="b">
        <f>EXACT(F94,[1]Ewige!$G$368)</f>
        <v>1</v>
      </c>
      <c r="G95" s="27" t="b">
        <f>EXACT(G94,[1]Ewige!$H$368)</f>
        <v>1</v>
      </c>
      <c r="H95" s="27" t="b">
        <f>EXACT(H94,[1]Ewige!$I$368)</f>
        <v>1</v>
      </c>
      <c r="I95" s="27" t="b">
        <f>EXACT(I94,[1]Ewige!$J$368)</f>
        <v>1</v>
      </c>
    </row>
    <row r="96" spans="1:16" ht="12.75" customHeight="1" thickBot="1" x14ac:dyDescent="0.3"/>
    <row r="97" spans="1:18" ht="12.75" customHeight="1" x14ac:dyDescent="0.25">
      <c r="A97" s="164" t="s">
        <v>41</v>
      </c>
      <c r="B97" s="165"/>
      <c r="C97" s="165"/>
      <c r="D97" s="34">
        <f>MAX(N10:N84)</f>
        <v>15</v>
      </c>
      <c r="E97" s="35" t="s">
        <v>10</v>
      </c>
      <c r="F97" s="36" t="s">
        <v>81</v>
      </c>
    </row>
    <row r="98" spans="1:18" ht="12.75" customHeight="1" x14ac:dyDescent="0.25">
      <c r="A98" s="158" t="s">
        <v>42</v>
      </c>
      <c r="B98" s="159"/>
      <c r="C98" s="159"/>
      <c r="D98" s="37">
        <f>MAX(M10:M92)</f>
        <v>78</v>
      </c>
      <c r="E98" s="38" t="s">
        <v>43</v>
      </c>
      <c r="F98" s="39"/>
    </row>
    <row r="99" spans="1:18" ht="12.75" customHeight="1" x14ac:dyDescent="0.25">
      <c r="A99" s="158" t="s">
        <v>44</v>
      </c>
      <c r="B99" s="159"/>
      <c r="C99" s="159"/>
      <c r="D99" s="37">
        <f>MIN(M10:M92)</f>
        <v>0</v>
      </c>
      <c r="E99" s="38" t="s">
        <v>43</v>
      </c>
      <c r="F99" s="39"/>
    </row>
    <row r="100" spans="1:18" ht="12.75" customHeight="1" x14ac:dyDescent="0.25">
      <c r="A100" s="172" t="s">
        <v>45</v>
      </c>
      <c r="B100" s="173"/>
      <c r="C100" s="174"/>
      <c r="D100" s="37">
        <f>MAX(P5:P88)</f>
        <v>6</v>
      </c>
      <c r="E100" s="38" t="s">
        <v>43</v>
      </c>
      <c r="F100" s="39"/>
    </row>
    <row r="101" spans="1:18" ht="12.75" customHeight="1" x14ac:dyDescent="0.25">
      <c r="A101" s="158" t="s">
        <v>46</v>
      </c>
      <c r="B101" s="159"/>
      <c r="C101" s="159"/>
      <c r="D101" s="37">
        <f>MAX(O5:O92)</f>
        <v>24</v>
      </c>
      <c r="E101" s="38" t="s">
        <v>43</v>
      </c>
      <c r="F101" s="39"/>
    </row>
    <row r="102" spans="1:18" ht="12.75" customHeight="1" x14ac:dyDescent="0.25">
      <c r="A102" s="175" t="s">
        <v>47</v>
      </c>
      <c r="B102" s="176"/>
      <c r="C102" s="176"/>
      <c r="D102" s="40">
        <f>MIN(O5:O92)</f>
        <v>0</v>
      </c>
      <c r="E102" s="41" t="s">
        <v>43</v>
      </c>
      <c r="F102" s="42"/>
    </row>
    <row r="103" spans="1:18" ht="12.75" customHeight="1" x14ac:dyDescent="0.25">
      <c r="A103" s="158" t="s">
        <v>48</v>
      </c>
      <c r="B103" s="159"/>
      <c r="C103" s="159"/>
      <c r="D103" s="43">
        <f>SUM(F94/(C94+D94+E94))</f>
        <v>7.0333333333333332</v>
      </c>
      <c r="E103" s="38" t="s">
        <v>43</v>
      </c>
      <c r="F103" s="39"/>
    </row>
    <row r="104" spans="1:18" ht="12.75" customHeight="1" x14ac:dyDescent="0.25">
      <c r="A104" s="158" t="s">
        <v>49</v>
      </c>
      <c r="B104" s="159"/>
      <c r="C104" s="159"/>
      <c r="D104" s="37">
        <f>LOOKUP(2,1/(LEN(SUBSTITUTE(A109&amp;Q109,REPT(L109&amp;Q109,ROW($1:$975)),)) &lt; LEN(A109&amp;Q109)),ROW($1:$975))</f>
        <v>8</v>
      </c>
      <c r="E104" s="38" t="s">
        <v>50</v>
      </c>
      <c r="F104" s="44"/>
    </row>
    <row r="105" spans="1:18" ht="12.75" customHeight="1" x14ac:dyDescent="0.25">
      <c r="A105" s="175" t="s">
        <v>51</v>
      </c>
      <c r="B105" s="176"/>
      <c r="C105" s="176"/>
      <c r="D105" s="40">
        <f>LOOKUP(2,1/(LEN(SUBSTITUTE(A109&amp;Q109,REPT(L110&amp;Q109,ROW($1:$975)),)) &lt; LEN(A109&amp;Q109)),ROW($1:$975))</f>
        <v>3</v>
      </c>
      <c r="E105" s="41" t="s">
        <v>50</v>
      </c>
      <c r="F105" s="45"/>
    </row>
    <row r="106" spans="1:18" ht="12.75" customHeight="1" x14ac:dyDescent="0.25">
      <c r="A106" s="158" t="s">
        <v>52</v>
      </c>
      <c r="B106" s="159"/>
      <c r="C106" s="159"/>
      <c r="D106" s="37">
        <f>LOOKUP(2,1/(LEN(SUBSTITUTE(A112&amp;Q112,REPT(L112&amp;Q112,ROW($1:$977)),)) &lt; LEN(A112&amp;Q112)),ROW($1:$977))</f>
        <v>8</v>
      </c>
      <c r="E106" s="38" t="s">
        <v>50</v>
      </c>
      <c r="F106" s="46"/>
    </row>
    <row r="107" spans="1:18" ht="12.75" customHeight="1" thickBot="1" x14ac:dyDescent="0.3">
      <c r="A107" s="177" t="s">
        <v>53</v>
      </c>
      <c r="B107" s="178"/>
      <c r="C107" s="178"/>
      <c r="D107" s="47">
        <f>LOOKUP(2,1/(LEN(SUBSTITUTE(A115&amp;Q115,REPT(L115&amp;Q115,ROW($1:$977)),)) &lt; LEN(A115&amp;Q115)),ROW($1:$977))</f>
        <v>6</v>
      </c>
      <c r="E107" s="48" t="s">
        <v>50</v>
      </c>
      <c r="F107" s="49"/>
    </row>
    <row r="108" spans="1:18" ht="13.5" customHeight="1" x14ac:dyDescent="0.25"/>
    <row r="109" spans="1:18" ht="39.950000000000003" hidden="1" customHeight="1" x14ac:dyDescent="0.25">
      <c r="A109" s="179" t="s">
        <v>103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1"/>
      <c r="L109" s="50" t="s">
        <v>54</v>
      </c>
      <c r="M109" s="50"/>
      <c r="N109" s="50"/>
      <c r="O109" s="50"/>
      <c r="P109" s="50"/>
      <c r="Q109" s="51" t="s">
        <v>55</v>
      </c>
      <c r="R109" s="52" t="s">
        <v>91</v>
      </c>
    </row>
    <row r="110" spans="1:18" ht="39.950000000000003" hidden="1" customHeight="1" thickBot="1" x14ac:dyDescent="0.3">
      <c r="A110" s="182"/>
      <c r="B110" s="183"/>
      <c r="C110" s="183"/>
      <c r="D110" s="183"/>
      <c r="E110" s="183"/>
      <c r="F110" s="183"/>
      <c r="G110" s="183"/>
      <c r="H110" s="183"/>
      <c r="I110" s="183"/>
      <c r="J110" s="183"/>
      <c r="K110" s="184"/>
      <c r="L110" s="53" t="s">
        <v>56</v>
      </c>
      <c r="M110" s="53"/>
      <c r="N110" s="53"/>
      <c r="O110" s="53"/>
      <c r="P110" s="53"/>
      <c r="Q110" s="54" t="s">
        <v>55</v>
      </c>
    </row>
    <row r="111" spans="1:18" ht="39.950000000000003" hidden="1" customHeight="1" thickBot="1" x14ac:dyDescent="0.3"/>
    <row r="112" spans="1:18" ht="39.950000000000003" hidden="1" customHeight="1" x14ac:dyDescent="0.25">
      <c r="A112" s="179" t="s">
        <v>104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1"/>
      <c r="L112" s="50" t="s">
        <v>57</v>
      </c>
      <c r="M112" s="50"/>
      <c r="N112" s="50"/>
      <c r="O112" s="50"/>
      <c r="P112" s="50"/>
      <c r="Q112" s="51" t="s">
        <v>55</v>
      </c>
    </row>
    <row r="113" spans="1:17" ht="39.950000000000003" hidden="1" customHeight="1" thickBot="1" x14ac:dyDescent="0.3">
      <c r="A113" s="182"/>
      <c r="B113" s="183"/>
      <c r="C113" s="183"/>
      <c r="D113" s="183"/>
      <c r="E113" s="183"/>
      <c r="F113" s="183"/>
      <c r="G113" s="183"/>
      <c r="H113" s="183"/>
      <c r="I113" s="183"/>
      <c r="J113" s="183"/>
      <c r="K113" s="184"/>
      <c r="L113" s="53"/>
      <c r="M113" s="53"/>
      <c r="N113" s="53"/>
      <c r="O113" s="53"/>
      <c r="P113" s="53"/>
      <c r="Q113" s="54"/>
    </row>
    <row r="114" spans="1:17" ht="39.950000000000003" hidden="1" customHeight="1" thickBot="1" x14ac:dyDescent="0.3"/>
    <row r="115" spans="1:17" ht="39.950000000000003" hidden="1" customHeight="1" x14ac:dyDescent="0.25">
      <c r="A115" s="179" t="s">
        <v>105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1"/>
      <c r="L115" s="50" t="s">
        <v>58</v>
      </c>
      <c r="M115" s="50"/>
      <c r="N115" s="50"/>
      <c r="O115" s="50"/>
      <c r="P115" s="50"/>
      <c r="Q115" s="51" t="s">
        <v>55</v>
      </c>
    </row>
    <row r="116" spans="1:17" ht="39.950000000000003" hidden="1" customHeight="1" thickBot="1" x14ac:dyDescent="0.3">
      <c r="A116" s="182"/>
      <c r="B116" s="183"/>
      <c r="C116" s="183"/>
      <c r="D116" s="183"/>
      <c r="E116" s="183"/>
      <c r="F116" s="183"/>
      <c r="G116" s="183"/>
      <c r="H116" s="183"/>
      <c r="I116" s="183"/>
      <c r="J116" s="183"/>
      <c r="K116" s="184"/>
      <c r="L116" s="53"/>
      <c r="M116" s="53"/>
      <c r="N116" s="53"/>
      <c r="O116" s="53"/>
      <c r="P116" s="53"/>
      <c r="Q116" s="54"/>
    </row>
  </sheetData>
  <mergeCells count="56">
    <mergeCell ref="A85:A86"/>
    <mergeCell ref="K85:K86"/>
    <mergeCell ref="A17:I17"/>
    <mergeCell ref="A5:A10"/>
    <mergeCell ref="K5:K10"/>
    <mergeCell ref="A1:K1"/>
    <mergeCell ref="R1:Z1"/>
    <mergeCell ref="A4:I4"/>
    <mergeCell ref="A12:A16"/>
    <mergeCell ref="K12:K16"/>
    <mergeCell ref="A18:A22"/>
    <mergeCell ref="K18:K22"/>
    <mergeCell ref="A23:I23"/>
    <mergeCell ref="A24:A29"/>
    <mergeCell ref="K24:K29"/>
    <mergeCell ref="A51:I51"/>
    <mergeCell ref="A52:A56"/>
    <mergeCell ref="K52:K56"/>
    <mergeCell ref="A57:I57"/>
    <mergeCell ref="A37:I37"/>
    <mergeCell ref="A38:A43"/>
    <mergeCell ref="K38:K43"/>
    <mergeCell ref="A44:I44"/>
    <mergeCell ref="A45:A50"/>
    <mergeCell ref="K45:K50"/>
    <mergeCell ref="K78:K83"/>
    <mergeCell ref="A58:A63"/>
    <mergeCell ref="K58:K63"/>
    <mergeCell ref="A64:I64"/>
    <mergeCell ref="A65:A70"/>
    <mergeCell ref="K65:K70"/>
    <mergeCell ref="A109:K110"/>
    <mergeCell ref="A112:K113"/>
    <mergeCell ref="A115:K116"/>
    <mergeCell ref="A99:C99"/>
    <mergeCell ref="A100:C100"/>
    <mergeCell ref="A101:C101"/>
    <mergeCell ref="A102:C102"/>
    <mergeCell ref="A103:C103"/>
    <mergeCell ref="A104:C104"/>
    <mergeCell ref="K31:K36"/>
    <mergeCell ref="A31:A36"/>
    <mergeCell ref="A105:C105"/>
    <mergeCell ref="A106:C106"/>
    <mergeCell ref="A107:C107"/>
    <mergeCell ref="A84:I84"/>
    <mergeCell ref="A88:A92"/>
    <mergeCell ref="K88:K92"/>
    <mergeCell ref="A93:I93"/>
    <mergeCell ref="A97:C97"/>
    <mergeCell ref="A98:C98"/>
    <mergeCell ref="A71:I71"/>
    <mergeCell ref="A72:A76"/>
    <mergeCell ref="K72:K76"/>
    <mergeCell ref="A77:I77"/>
    <mergeCell ref="A78:A83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O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B299"/>
  <sheetViews>
    <sheetView zoomScaleNormal="100" workbookViewId="0">
      <selection activeCell="M1" sqref="M1:P1048576"/>
    </sheetView>
  </sheetViews>
  <sheetFormatPr baseColWidth="10" defaultColWidth="11.42578125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8" ht="12.75" customHeight="1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R1" s="153" t="s">
        <v>1</v>
      </c>
      <c r="S1" s="153"/>
      <c r="T1" s="153"/>
      <c r="U1" s="153"/>
      <c r="V1" s="153"/>
      <c r="W1" s="153"/>
      <c r="X1" s="153"/>
      <c r="Y1" s="153"/>
      <c r="Z1" s="153"/>
    </row>
    <row r="2" spans="1:28" ht="12.7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28" ht="12.75" customHeight="1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K3" s="56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  <c r="AA3" s="69"/>
      <c r="AB3" s="69"/>
    </row>
    <row r="4" spans="1:28" ht="12.75" customHeight="1" thickBot="1" x14ac:dyDescent="0.3">
      <c r="A4" s="154"/>
      <c r="B4" s="154"/>
      <c r="C4" s="154"/>
      <c r="D4" s="154"/>
      <c r="E4" s="154"/>
      <c r="F4" s="154"/>
      <c r="G4" s="154"/>
      <c r="H4" s="154"/>
      <c r="I4" s="154"/>
      <c r="R4" s="71">
        <v>1</v>
      </c>
      <c r="S4" s="132" t="s">
        <v>14</v>
      </c>
      <c r="T4" s="132">
        <f t="shared" ref="T4:Z4" si="0">C191</f>
        <v>12</v>
      </c>
      <c r="U4" s="132">
        <f t="shared" si="0"/>
        <v>3</v>
      </c>
      <c r="V4" s="132">
        <f t="shared" si="0"/>
        <v>4</v>
      </c>
      <c r="W4" s="132">
        <f t="shared" si="0"/>
        <v>127</v>
      </c>
      <c r="X4" s="132">
        <f t="shared" si="0"/>
        <v>111</v>
      </c>
      <c r="Y4" s="132">
        <f t="shared" si="0"/>
        <v>16</v>
      </c>
      <c r="Z4" s="133">
        <f t="shared" si="0"/>
        <v>39</v>
      </c>
      <c r="AA4" s="69"/>
      <c r="AB4" s="69"/>
    </row>
    <row r="5" spans="1:28" ht="12.75" customHeight="1" x14ac:dyDescent="0.25">
      <c r="A5" s="147" t="s">
        <v>59</v>
      </c>
      <c r="B5" s="7" t="s">
        <v>13</v>
      </c>
      <c r="C5" s="7">
        <v>0</v>
      </c>
      <c r="D5" s="7">
        <v>0</v>
      </c>
      <c r="E5" s="7">
        <v>1</v>
      </c>
      <c r="F5" s="7">
        <v>6</v>
      </c>
      <c r="G5" s="7">
        <v>7</v>
      </c>
      <c r="H5" s="7"/>
      <c r="I5" s="8">
        <v>0</v>
      </c>
      <c r="K5" s="150">
        <f>RANK(J24,J:J,0)</f>
        <v>4</v>
      </c>
      <c r="O5">
        <f>SUM(F5:G5)</f>
        <v>13</v>
      </c>
      <c r="P5">
        <f>SUM(F5-G5)</f>
        <v>-1</v>
      </c>
      <c r="R5" s="74">
        <v>2</v>
      </c>
      <c r="S5" s="75" t="s">
        <v>18</v>
      </c>
      <c r="T5" s="75">
        <f t="shared" ref="T5:Z5" si="1">C72</f>
        <v>11</v>
      </c>
      <c r="U5" s="75">
        <f t="shared" si="1"/>
        <v>3</v>
      </c>
      <c r="V5" s="75">
        <f t="shared" si="1"/>
        <v>5</v>
      </c>
      <c r="W5" s="75">
        <f t="shared" si="1"/>
        <v>122</v>
      </c>
      <c r="X5" s="75">
        <f t="shared" si="1"/>
        <v>110</v>
      </c>
      <c r="Y5" s="75">
        <f t="shared" si="1"/>
        <v>12</v>
      </c>
      <c r="Z5" s="76">
        <f t="shared" si="1"/>
        <v>36</v>
      </c>
      <c r="AA5" s="69"/>
      <c r="AB5" s="69"/>
    </row>
    <row r="6" spans="1:28" ht="12.75" customHeight="1" x14ac:dyDescent="0.25">
      <c r="A6" s="148"/>
      <c r="B6" s="9" t="s">
        <v>15</v>
      </c>
      <c r="C6" s="9">
        <v>1</v>
      </c>
      <c r="D6" s="9">
        <v>0</v>
      </c>
      <c r="E6" s="9">
        <v>0</v>
      </c>
      <c r="F6" s="9">
        <v>7</v>
      </c>
      <c r="G6" s="9">
        <v>6</v>
      </c>
      <c r="H6" s="9"/>
      <c r="I6" s="10">
        <v>3</v>
      </c>
      <c r="K6" s="151"/>
      <c r="O6">
        <f t="shared" ref="O6:O169" si="2">SUM(F6:G6)</f>
        <v>13</v>
      </c>
      <c r="P6">
        <f t="shared" ref="P6:P161" si="3">SUM(F6-G6)</f>
        <v>1</v>
      </c>
      <c r="R6" s="74">
        <v>3</v>
      </c>
      <c r="S6" s="75" t="s">
        <v>29</v>
      </c>
      <c r="T6" s="75">
        <f t="shared" ref="T6:Z6" si="4">C114</f>
        <v>9</v>
      </c>
      <c r="U6" s="75">
        <f t="shared" si="4"/>
        <v>1</v>
      </c>
      <c r="V6" s="75">
        <f t="shared" si="4"/>
        <v>9</v>
      </c>
      <c r="W6" s="75">
        <f t="shared" si="4"/>
        <v>128</v>
      </c>
      <c r="X6" s="75">
        <f t="shared" si="4"/>
        <v>129</v>
      </c>
      <c r="Y6" s="75">
        <f t="shared" si="4"/>
        <v>-1</v>
      </c>
      <c r="Z6" s="76">
        <f t="shared" si="4"/>
        <v>28</v>
      </c>
      <c r="AA6" s="69"/>
      <c r="AB6" s="69"/>
    </row>
    <row r="7" spans="1:28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8</v>
      </c>
      <c r="G7" s="11">
        <v>6</v>
      </c>
      <c r="H7" s="11"/>
      <c r="I7" s="10">
        <v>3</v>
      </c>
      <c r="K7" s="151"/>
      <c r="O7">
        <f t="shared" si="2"/>
        <v>14</v>
      </c>
      <c r="P7">
        <f t="shared" si="3"/>
        <v>2</v>
      </c>
      <c r="R7" s="74">
        <v>4</v>
      </c>
      <c r="S7" s="75" t="s">
        <v>60</v>
      </c>
      <c r="T7" s="75">
        <f t="shared" ref="T7:Z7" si="5">C24</f>
        <v>8</v>
      </c>
      <c r="U7" s="75">
        <f t="shared" si="5"/>
        <v>2</v>
      </c>
      <c r="V7" s="75">
        <f t="shared" si="5"/>
        <v>9</v>
      </c>
      <c r="W7" s="75">
        <f t="shared" si="5"/>
        <v>131</v>
      </c>
      <c r="X7" s="75">
        <f t="shared" si="5"/>
        <v>142</v>
      </c>
      <c r="Y7" s="75">
        <f t="shared" si="5"/>
        <v>-11</v>
      </c>
      <c r="Z7" s="76">
        <f t="shared" si="5"/>
        <v>26</v>
      </c>
      <c r="AA7" s="69"/>
      <c r="AB7" s="69"/>
    </row>
    <row r="8" spans="1:28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5</v>
      </c>
      <c r="G8" s="11">
        <v>8</v>
      </c>
      <c r="H8" s="11"/>
      <c r="I8" s="10">
        <v>0</v>
      </c>
      <c r="K8" s="151"/>
      <c r="O8">
        <f t="shared" si="2"/>
        <v>13</v>
      </c>
      <c r="P8">
        <f t="shared" si="3"/>
        <v>-3</v>
      </c>
      <c r="R8" s="74">
        <v>5</v>
      </c>
      <c r="S8" s="75" t="s">
        <v>33</v>
      </c>
      <c r="T8" s="75">
        <f t="shared" ref="T8:Z8" si="6">C233</f>
        <v>7</v>
      </c>
      <c r="U8" s="75">
        <f t="shared" si="6"/>
        <v>4</v>
      </c>
      <c r="V8" s="75">
        <f t="shared" si="6"/>
        <v>8</v>
      </c>
      <c r="W8" s="75">
        <f t="shared" si="6"/>
        <v>130</v>
      </c>
      <c r="X8" s="75">
        <f t="shared" si="6"/>
        <v>142</v>
      </c>
      <c r="Y8" s="75">
        <f t="shared" si="6"/>
        <v>-12</v>
      </c>
      <c r="Z8" s="76">
        <f t="shared" si="6"/>
        <v>25</v>
      </c>
      <c r="AA8" s="69"/>
      <c r="AB8" s="69"/>
    </row>
    <row r="9" spans="1:28" ht="12.75" customHeight="1" x14ac:dyDescent="0.25">
      <c r="A9" s="148"/>
      <c r="B9" s="11" t="s">
        <v>21</v>
      </c>
      <c r="C9" s="11">
        <v>1</v>
      </c>
      <c r="D9" s="11">
        <v>0</v>
      </c>
      <c r="E9" s="11">
        <v>0</v>
      </c>
      <c r="F9" s="11">
        <v>8</v>
      </c>
      <c r="G9" s="11">
        <v>6</v>
      </c>
      <c r="H9" s="11"/>
      <c r="I9" s="10">
        <v>3</v>
      </c>
      <c r="K9" s="151"/>
      <c r="O9">
        <f t="shared" si="2"/>
        <v>14</v>
      </c>
      <c r="P9">
        <f t="shared" si="3"/>
        <v>2</v>
      </c>
      <c r="R9" s="74">
        <v>6</v>
      </c>
      <c r="S9" s="75" t="s">
        <v>35</v>
      </c>
      <c r="T9" s="75">
        <f t="shared" ref="T9:Z9" si="7">C254</f>
        <v>6</v>
      </c>
      <c r="U9" s="75">
        <f t="shared" si="7"/>
        <v>5</v>
      </c>
      <c r="V9" s="75">
        <f t="shared" si="7"/>
        <v>8</v>
      </c>
      <c r="W9" s="75">
        <f t="shared" si="7"/>
        <v>134</v>
      </c>
      <c r="X9" s="75">
        <f t="shared" si="7"/>
        <v>134</v>
      </c>
      <c r="Y9" s="75">
        <f t="shared" si="7"/>
        <v>0</v>
      </c>
      <c r="Z9" s="76">
        <f t="shared" si="7"/>
        <v>23</v>
      </c>
      <c r="AA9" s="69"/>
      <c r="AB9" s="69"/>
    </row>
    <row r="10" spans="1:28" ht="12.75" customHeight="1" x14ac:dyDescent="0.25">
      <c r="A10" s="148"/>
      <c r="B10" s="11" t="s">
        <v>23</v>
      </c>
      <c r="C10" s="11">
        <v>1</v>
      </c>
      <c r="D10" s="11">
        <v>0</v>
      </c>
      <c r="E10" s="11">
        <v>0</v>
      </c>
      <c r="F10" s="11">
        <v>9</v>
      </c>
      <c r="G10" s="11">
        <v>8</v>
      </c>
      <c r="H10" s="11"/>
      <c r="I10" s="10">
        <v>3</v>
      </c>
      <c r="K10" s="151"/>
      <c r="O10">
        <f t="shared" si="2"/>
        <v>17</v>
      </c>
      <c r="P10">
        <f t="shared" si="3"/>
        <v>1</v>
      </c>
      <c r="R10" s="74">
        <v>7</v>
      </c>
      <c r="S10" s="75" t="s">
        <v>22</v>
      </c>
      <c r="T10" s="75">
        <f t="shared" ref="T10:Z10" si="8">C51</f>
        <v>7</v>
      </c>
      <c r="U10" s="75">
        <f t="shared" si="8"/>
        <v>2</v>
      </c>
      <c r="V10" s="75">
        <f t="shared" si="8"/>
        <v>10</v>
      </c>
      <c r="W10" s="75">
        <f t="shared" si="8"/>
        <v>130</v>
      </c>
      <c r="X10" s="75">
        <f t="shared" si="8"/>
        <v>142</v>
      </c>
      <c r="Y10" s="75">
        <f t="shared" si="8"/>
        <v>-12</v>
      </c>
      <c r="Z10" s="76">
        <f t="shared" si="8"/>
        <v>23</v>
      </c>
      <c r="AA10" s="69"/>
      <c r="AB10" s="69"/>
    </row>
    <row r="11" spans="1:28" ht="12.75" customHeight="1" x14ac:dyDescent="0.25">
      <c r="A11" s="148"/>
      <c r="B11" s="11" t="s">
        <v>24</v>
      </c>
      <c r="C11" s="11">
        <v>0</v>
      </c>
      <c r="D11" s="11">
        <v>1</v>
      </c>
      <c r="E11" s="11">
        <v>0</v>
      </c>
      <c r="F11" s="11">
        <v>8</v>
      </c>
      <c r="G11" s="11">
        <v>8</v>
      </c>
      <c r="H11" s="11"/>
      <c r="I11" s="10">
        <v>1</v>
      </c>
      <c r="K11" s="151"/>
      <c r="O11">
        <f t="shared" si="2"/>
        <v>16</v>
      </c>
      <c r="P11">
        <f t="shared" si="3"/>
        <v>0</v>
      </c>
      <c r="R11" s="74">
        <v>8</v>
      </c>
      <c r="S11" s="75" t="s">
        <v>25</v>
      </c>
      <c r="T11" s="75">
        <f t="shared" ref="T11:Z11" si="9">C212</f>
        <v>6</v>
      </c>
      <c r="U11" s="75">
        <f t="shared" si="9"/>
        <v>2</v>
      </c>
      <c r="V11" s="75">
        <f t="shared" si="9"/>
        <v>11</v>
      </c>
      <c r="W11" s="75">
        <f t="shared" si="9"/>
        <v>112</v>
      </c>
      <c r="X11" s="75">
        <f t="shared" si="9"/>
        <v>138</v>
      </c>
      <c r="Y11" s="75">
        <f t="shared" si="9"/>
        <v>-26</v>
      </c>
      <c r="Z11" s="76">
        <f t="shared" si="9"/>
        <v>20</v>
      </c>
      <c r="AA11" s="69"/>
      <c r="AB11" s="69"/>
    </row>
    <row r="12" spans="1:28" ht="12.75" customHeight="1" x14ac:dyDescent="0.25">
      <c r="A12" s="148"/>
      <c r="B12" s="11" t="s">
        <v>26</v>
      </c>
      <c r="C12" s="11">
        <v>0</v>
      </c>
      <c r="D12" s="11">
        <v>0</v>
      </c>
      <c r="E12" s="11">
        <v>1</v>
      </c>
      <c r="F12" s="11">
        <v>4</v>
      </c>
      <c r="G12" s="11">
        <v>9</v>
      </c>
      <c r="H12" s="11"/>
      <c r="I12" s="10">
        <v>0</v>
      </c>
      <c r="K12" s="151"/>
      <c r="O12">
        <f t="shared" si="2"/>
        <v>13</v>
      </c>
      <c r="P12">
        <f t="shared" si="3"/>
        <v>-5</v>
      </c>
      <c r="R12" s="74">
        <v>9</v>
      </c>
      <c r="S12" s="75" t="s">
        <v>31</v>
      </c>
      <c r="T12" s="75">
        <f t="shared" ref="T12:Z12" si="10">C135</f>
        <v>5</v>
      </c>
      <c r="U12" s="75">
        <f t="shared" si="10"/>
        <v>2</v>
      </c>
      <c r="V12" s="75">
        <f t="shared" si="10"/>
        <v>12</v>
      </c>
      <c r="W12" s="75">
        <f t="shared" si="10"/>
        <v>119</v>
      </c>
      <c r="X12" s="75">
        <f t="shared" si="10"/>
        <v>147</v>
      </c>
      <c r="Y12" s="75">
        <f t="shared" si="10"/>
        <v>-28</v>
      </c>
      <c r="Z12" s="76">
        <f t="shared" si="10"/>
        <v>17</v>
      </c>
      <c r="AA12" s="69"/>
      <c r="AB12" s="69"/>
    </row>
    <row r="13" spans="1:28" ht="12.75" customHeight="1" x14ac:dyDescent="0.25">
      <c r="A13" s="148"/>
      <c r="B13" s="11" t="s">
        <v>28</v>
      </c>
      <c r="C13" s="11">
        <v>0</v>
      </c>
      <c r="D13" s="11">
        <v>1</v>
      </c>
      <c r="E13" s="11">
        <v>0</v>
      </c>
      <c r="F13" s="11">
        <v>6</v>
      </c>
      <c r="G13" s="11">
        <v>6</v>
      </c>
      <c r="H13" s="11"/>
      <c r="I13" s="10">
        <v>1</v>
      </c>
      <c r="K13" s="151"/>
      <c r="O13">
        <f t="shared" si="2"/>
        <v>12</v>
      </c>
      <c r="P13">
        <f t="shared" si="3"/>
        <v>0</v>
      </c>
      <c r="R13" s="74">
        <v>10</v>
      </c>
      <c r="S13" s="75" t="s">
        <v>27</v>
      </c>
      <c r="T13" s="75">
        <f t="shared" ref="T13:Z13" si="11">C93</f>
        <v>5</v>
      </c>
      <c r="U13" s="75">
        <f t="shared" si="11"/>
        <v>2</v>
      </c>
      <c r="V13" s="75">
        <f t="shared" si="11"/>
        <v>12</v>
      </c>
      <c r="W13" s="75">
        <f t="shared" si="11"/>
        <v>112</v>
      </c>
      <c r="X13" s="75">
        <f t="shared" si="11"/>
        <v>136</v>
      </c>
      <c r="Y13" s="75">
        <f t="shared" si="11"/>
        <v>-24</v>
      </c>
      <c r="Z13" s="76">
        <f t="shared" si="11"/>
        <v>17</v>
      </c>
      <c r="AA13" s="69"/>
      <c r="AB13" s="69"/>
    </row>
    <row r="14" spans="1:28" ht="12.75" customHeight="1" x14ac:dyDescent="0.25">
      <c r="A14" s="148"/>
      <c r="B14" s="11" t="s">
        <v>30</v>
      </c>
      <c r="C14" s="11">
        <v>0</v>
      </c>
      <c r="D14" s="11">
        <v>0</v>
      </c>
      <c r="E14" s="11">
        <v>1</v>
      </c>
      <c r="F14" s="11">
        <v>4</v>
      </c>
      <c r="G14" s="11">
        <v>15</v>
      </c>
      <c r="H14" s="11"/>
      <c r="I14" s="10">
        <v>0</v>
      </c>
      <c r="K14" s="151"/>
      <c r="O14">
        <f t="shared" si="2"/>
        <v>19</v>
      </c>
      <c r="P14">
        <f t="shared" si="3"/>
        <v>-11</v>
      </c>
      <c r="R14" s="74">
        <v>11</v>
      </c>
      <c r="S14" s="78" t="s">
        <v>20</v>
      </c>
      <c r="T14" s="78">
        <f t="shared" ref="T14:Z14" si="12">C170</f>
        <v>4</v>
      </c>
      <c r="U14" s="78">
        <f t="shared" si="12"/>
        <v>3</v>
      </c>
      <c r="V14" s="78">
        <f t="shared" si="12"/>
        <v>5</v>
      </c>
      <c r="W14" s="78">
        <f t="shared" si="12"/>
        <v>89</v>
      </c>
      <c r="X14" s="78">
        <f t="shared" si="12"/>
        <v>90</v>
      </c>
      <c r="Y14" s="78">
        <f t="shared" si="12"/>
        <v>-1</v>
      </c>
      <c r="Z14" s="79">
        <f t="shared" si="12"/>
        <v>15</v>
      </c>
      <c r="AA14" s="69"/>
      <c r="AB14" s="69"/>
    </row>
    <row r="15" spans="1:28" ht="12.75" customHeight="1" x14ac:dyDescent="0.25">
      <c r="A15" s="148"/>
      <c r="B15" s="11" t="s">
        <v>32</v>
      </c>
      <c r="C15" s="11">
        <v>1</v>
      </c>
      <c r="D15" s="11">
        <v>0</v>
      </c>
      <c r="E15" s="11">
        <v>0</v>
      </c>
      <c r="F15" s="11">
        <v>8</v>
      </c>
      <c r="G15" s="11">
        <v>4</v>
      </c>
      <c r="H15" s="11"/>
      <c r="I15" s="10">
        <v>3</v>
      </c>
      <c r="K15" s="151"/>
      <c r="O15">
        <f t="shared" si="2"/>
        <v>12</v>
      </c>
      <c r="P15">
        <f t="shared" si="3"/>
        <v>4</v>
      </c>
      <c r="R15" s="74">
        <v>12</v>
      </c>
      <c r="S15" s="75" t="s">
        <v>37</v>
      </c>
      <c r="T15" s="75">
        <f t="shared" ref="T15:Z15" si="13">C156</f>
        <v>3</v>
      </c>
      <c r="U15" s="75">
        <f t="shared" si="13"/>
        <v>2</v>
      </c>
      <c r="V15" s="75">
        <f t="shared" si="13"/>
        <v>14</v>
      </c>
      <c r="W15" s="75">
        <f t="shared" si="13"/>
        <v>123</v>
      </c>
      <c r="X15" s="75">
        <f t="shared" si="13"/>
        <v>147</v>
      </c>
      <c r="Y15" s="75">
        <f t="shared" si="13"/>
        <v>-24</v>
      </c>
      <c r="Z15" s="76">
        <f t="shared" si="13"/>
        <v>11</v>
      </c>
      <c r="AA15" s="69"/>
      <c r="AB15" s="69"/>
    </row>
    <row r="16" spans="1:28" ht="12.75" customHeight="1" thickBot="1" x14ac:dyDescent="0.3">
      <c r="A16" s="148"/>
      <c r="B16" s="11" t="s">
        <v>34</v>
      </c>
      <c r="C16" s="11">
        <v>0</v>
      </c>
      <c r="D16" s="11">
        <v>0</v>
      </c>
      <c r="E16" s="11">
        <v>1</v>
      </c>
      <c r="F16" s="11">
        <v>5</v>
      </c>
      <c r="G16" s="11">
        <v>9</v>
      </c>
      <c r="H16" s="11"/>
      <c r="I16" s="10">
        <v>0</v>
      </c>
      <c r="K16" s="151"/>
      <c r="O16">
        <f t="shared" si="2"/>
        <v>14</v>
      </c>
      <c r="P16">
        <f t="shared" si="3"/>
        <v>-4</v>
      </c>
      <c r="R16" s="74">
        <v>13</v>
      </c>
      <c r="S16" s="138" t="s">
        <v>16</v>
      </c>
      <c r="T16" s="138">
        <f t="shared" ref="T16:Z16" si="14">C275</f>
        <v>2</v>
      </c>
      <c r="U16" s="138">
        <f t="shared" si="14"/>
        <v>4</v>
      </c>
      <c r="V16" s="138">
        <f t="shared" si="14"/>
        <v>13</v>
      </c>
      <c r="W16" s="138">
        <f t="shared" si="14"/>
        <v>115</v>
      </c>
      <c r="X16" s="138">
        <f t="shared" si="14"/>
        <v>162</v>
      </c>
      <c r="Y16" s="138">
        <f t="shared" si="14"/>
        <v>-47</v>
      </c>
      <c r="Z16" s="139">
        <f t="shared" si="14"/>
        <v>10</v>
      </c>
    </row>
    <row r="17" spans="1:28" ht="12.75" customHeight="1" thickBot="1" x14ac:dyDescent="0.3">
      <c r="A17" s="148"/>
      <c r="B17" s="11" t="s">
        <v>36</v>
      </c>
      <c r="C17" s="11">
        <v>1</v>
      </c>
      <c r="D17" s="11">
        <v>0</v>
      </c>
      <c r="E17" s="11">
        <v>0</v>
      </c>
      <c r="F17" s="11">
        <v>8</v>
      </c>
      <c r="G17" s="11">
        <v>7</v>
      </c>
      <c r="H17" s="11"/>
      <c r="I17" s="10">
        <v>3</v>
      </c>
      <c r="K17" s="151"/>
      <c r="O17">
        <f t="shared" si="2"/>
        <v>15</v>
      </c>
      <c r="P17">
        <f t="shared" si="3"/>
        <v>1</v>
      </c>
      <c r="R17" s="80">
        <v>14</v>
      </c>
      <c r="S17" s="81" t="s">
        <v>72</v>
      </c>
      <c r="T17" s="81">
        <f t="shared" ref="T17:Z17" si="15">C30</f>
        <v>1</v>
      </c>
      <c r="U17" s="81">
        <f t="shared" si="15"/>
        <v>1</v>
      </c>
      <c r="V17" s="81">
        <f t="shared" si="15"/>
        <v>2</v>
      </c>
      <c r="W17" s="81">
        <f t="shared" si="15"/>
        <v>26</v>
      </c>
      <c r="X17" s="81">
        <f t="shared" si="15"/>
        <v>32</v>
      </c>
      <c r="Y17" s="81">
        <f t="shared" si="15"/>
        <v>-6</v>
      </c>
      <c r="Z17" s="82">
        <f t="shared" si="15"/>
        <v>4</v>
      </c>
      <c r="AA17" s="88">
        <f>SUM(Z4:Z17)</f>
        <v>294</v>
      </c>
      <c r="AB17" s="55" t="b">
        <f>EXACT(AA17,I277)</f>
        <v>1</v>
      </c>
    </row>
    <row r="18" spans="1:28" ht="12.75" customHeight="1" x14ac:dyDescent="0.25">
      <c r="A18" s="148"/>
      <c r="B18" s="11" t="s">
        <v>38</v>
      </c>
      <c r="C18" s="11">
        <v>0</v>
      </c>
      <c r="D18" s="11">
        <v>0</v>
      </c>
      <c r="E18" s="11">
        <v>1</v>
      </c>
      <c r="F18" s="11">
        <v>7</v>
      </c>
      <c r="G18" s="11">
        <v>8</v>
      </c>
      <c r="H18" s="11"/>
      <c r="I18" s="10">
        <v>0</v>
      </c>
      <c r="K18" s="151"/>
      <c r="O18">
        <f t="shared" si="2"/>
        <v>15</v>
      </c>
      <c r="P18">
        <f t="shared" si="3"/>
        <v>-1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ht="12.75" customHeight="1" x14ac:dyDescent="0.25">
      <c r="A19" s="148"/>
      <c r="B19" s="11" t="s">
        <v>40</v>
      </c>
      <c r="C19" s="11">
        <v>0</v>
      </c>
      <c r="D19" s="11">
        <v>0</v>
      </c>
      <c r="E19" s="11">
        <v>1</v>
      </c>
      <c r="F19" s="11">
        <v>6</v>
      </c>
      <c r="G19" s="11">
        <v>8</v>
      </c>
      <c r="H19" s="11"/>
      <c r="I19" s="10">
        <v>0</v>
      </c>
      <c r="K19" s="151"/>
      <c r="O19">
        <f t="shared" si="2"/>
        <v>14</v>
      </c>
      <c r="P19">
        <f t="shared" si="3"/>
        <v>-2</v>
      </c>
      <c r="R19" s="15"/>
      <c r="AA19" s="15"/>
      <c r="AB19" s="16"/>
    </row>
    <row r="20" spans="1:28" ht="12.75" customHeight="1" x14ac:dyDescent="0.25">
      <c r="A20" s="148"/>
      <c r="B20" s="11" t="s">
        <v>71</v>
      </c>
      <c r="C20" s="11">
        <v>1</v>
      </c>
      <c r="D20" s="11">
        <v>0</v>
      </c>
      <c r="E20" s="11">
        <v>0</v>
      </c>
      <c r="F20" s="11">
        <v>8</v>
      </c>
      <c r="G20" s="11">
        <v>6</v>
      </c>
      <c r="H20" s="11"/>
      <c r="I20" s="12">
        <v>3</v>
      </c>
      <c r="K20" s="151"/>
      <c r="O20">
        <f t="shared" si="2"/>
        <v>14</v>
      </c>
      <c r="P20">
        <f t="shared" si="3"/>
        <v>2</v>
      </c>
      <c r="R20" s="15"/>
      <c r="AA20" s="15"/>
      <c r="AB20" s="16"/>
    </row>
    <row r="21" spans="1:28" ht="12.75" customHeight="1" x14ac:dyDescent="0.25">
      <c r="A21" s="148"/>
      <c r="B21" s="11" t="s">
        <v>74</v>
      </c>
      <c r="C21" s="11">
        <v>0</v>
      </c>
      <c r="D21" s="11">
        <v>0</v>
      </c>
      <c r="E21" s="11">
        <v>1</v>
      </c>
      <c r="F21" s="11">
        <v>4</v>
      </c>
      <c r="G21" s="11">
        <v>7</v>
      </c>
      <c r="H21" s="11"/>
      <c r="I21" s="12">
        <v>0</v>
      </c>
      <c r="K21" s="151"/>
      <c r="O21">
        <f t="shared" si="2"/>
        <v>11</v>
      </c>
      <c r="P21">
        <f t="shared" si="3"/>
        <v>-3</v>
      </c>
      <c r="R21" s="15"/>
      <c r="AA21" s="15"/>
      <c r="AB21" s="16"/>
    </row>
    <row r="22" spans="1:28" ht="12.75" customHeight="1" x14ac:dyDescent="0.25">
      <c r="A22" s="148"/>
      <c r="B22" s="11" t="s">
        <v>75</v>
      </c>
      <c r="C22" s="11">
        <v>0</v>
      </c>
      <c r="D22" s="11">
        <v>0</v>
      </c>
      <c r="E22" s="11">
        <v>1</v>
      </c>
      <c r="F22" s="11">
        <v>6</v>
      </c>
      <c r="G22" s="11">
        <v>9</v>
      </c>
      <c r="H22" s="11"/>
      <c r="I22" s="12">
        <v>0</v>
      </c>
      <c r="K22" s="151"/>
      <c r="O22">
        <f t="shared" si="2"/>
        <v>15</v>
      </c>
      <c r="P22">
        <f t="shared" si="3"/>
        <v>-3</v>
      </c>
      <c r="R22" s="15"/>
      <c r="AA22" s="15"/>
      <c r="AB22" s="16"/>
    </row>
    <row r="23" spans="1:28" ht="12.75" customHeight="1" x14ac:dyDescent="0.25">
      <c r="A23" s="148"/>
      <c r="B23" s="11" t="s">
        <v>77</v>
      </c>
      <c r="C23" s="11">
        <v>1</v>
      </c>
      <c r="D23" s="11">
        <v>0</v>
      </c>
      <c r="E23" s="11">
        <v>0</v>
      </c>
      <c r="F23" s="11">
        <v>14</v>
      </c>
      <c r="G23" s="11">
        <v>5</v>
      </c>
      <c r="H23" s="11"/>
      <c r="I23" s="12">
        <v>3</v>
      </c>
      <c r="K23" s="151"/>
      <c r="O23">
        <f t="shared" si="2"/>
        <v>19</v>
      </c>
      <c r="P23">
        <f t="shared" si="3"/>
        <v>9</v>
      </c>
      <c r="R23" s="15"/>
      <c r="AA23" s="15"/>
      <c r="AB23" s="16"/>
    </row>
    <row r="24" spans="1:28" ht="12.75" customHeight="1" thickBot="1" x14ac:dyDescent="0.3">
      <c r="A24" s="149"/>
      <c r="B24" s="17" t="s">
        <v>39</v>
      </c>
      <c r="C24" s="17">
        <f>SUM(C5:C23)</f>
        <v>8</v>
      </c>
      <c r="D24" s="17">
        <f>SUM(D5:D23)</f>
        <v>2</v>
      </c>
      <c r="E24" s="17">
        <f>SUM(E5:E23)</f>
        <v>9</v>
      </c>
      <c r="F24" s="17">
        <f>SUM(F5:F23)</f>
        <v>131</v>
      </c>
      <c r="G24" s="17">
        <f>SUM(G5:G23)</f>
        <v>142</v>
      </c>
      <c r="H24" s="17">
        <f>SUM(F24-G24)</f>
        <v>-11</v>
      </c>
      <c r="I24" s="126">
        <f>SUM(I5:I23)</f>
        <v>26</v>
      </c>
      <c r="J24" s="18">
        <f>I24</f>
        <v>26</v>
      </c>
      <c r="K24" s="152"/>
      <c r="M24">
        <f>SUM(F24:G24)</f>
        <v>273</v>
      </c>
      <c r="N24">
        <f>SUM(I24)</f>
        <v>26</v>
      </c>
    </row>
    <row r="25" spans="1:28" ht="12.75" customHeight="1" thickBot="1" x14ac:dyDescent="0.3">
      <c r="A25" s="123"/>
      <c r="B25" s="124"/>
      <c r="C25" s="124"/>
      <c r="D25" s="124"/>
      <c r="E25" s="124"/>
      <c r="F25" s="124"/>
      <c r="G25" s="124"/>
      <c r="H25" s="124"/>
      <c r="I25" s="125"/>
      <c r="J25" s="111"/>
      <c r="K25" s="122"/>
    </row>
    <row r="26" spans="1:28" ht="12.75" customHeight="1" x14ac:dyDescent="0.25">
      <c r="A26" s="147" t="s">
        <v>73</v>
      </c>
      <c r="B26" s="7" t="s">
        <v>71</v>
      </c>
      <c r="C26" s="7">
        <v>0</v>
      </c>
      <c r="D26" s="7">
        <v>0</v>
      </c>
      <c r="E26" s="7">
        <v>1</v>
      </c>
      <c r="F26" s="7">
        <v>4</v>
      </c>
      <c r="G26" s="7">
        <v>7</v>
      </c>
      <c r="H26" s="7"/>
      <c r="I26" s="8">
        <v>0</v>
      </c>
      <c r="K26" s="150">
        <f>RANK(J30,J:J,0)</f>
        <v>14</v>
      </c>
      <c r="O26">
        <f t="shared" ref="O26" si="16">SUM(F26:G26)</f>
        <v>11</v>
      </c>
      <c r="P26">
        <f t="shared" ref="P26" si="17">SUM(F26-G26)</f>
        <v>-3</v>
      </c>
    </row>
    <row r="27" spans="1:28" ht="12.75" customHeight="1" x14ac:dyDescent="0.25">
      <c r="A27" s="148"/>
      <c r="B27" s="9" t="s">
        <v>74</v>
      </c>
      <c r="C27" s="9">
        <v>1</v>
      </c>
      <c r="D27" s="9">
        <v>0</v>
      </c>
      <c r="E27" s="9">
        <v>0</v>
      </c>
      <c r="F27" s="9">
        <v>8</v>
      </c>
      <c r="G27" s="9">
        <v>7</v>
      </c>
      <c r="H27" s="9"/>
      <c r="I27" s="10">
        <v>3</v>
      </c>
      <c r="K27" s="151"/>
    </row>
    <row r="28" spans="1:28" ht="12.75" customHeight="1" x14ac:dyDescent="0.25">
      <c r="A28" s="148"/>
      <c r="B28" s="9" t="s">
        <v>75</v>
      </c>
      <c r="C28" s="9">
        <v>0</v>
      </c>
      <c r="D28" s="9">
        <v>0</v>
      </c>
      <c r="E28" s="9">
        <v>1</v>
      </c>
      <c r="F28" s="9">
        <v>8</v>
      </c>
      <c r="G28" s="9">
        <v>12</v>
      </c>
      <c r="H28" s="9"/>
      <c r="I28" s="10">
        <v>0</v>
      </c>
      <c r="K28" s="151"/>
    </row>
    <row r="29" spans="1:28" ht="12.75" customHeight="1" x14ac:dyDescent="0.25">
      <c r="A29" s="148"/>
      <c r="B29" s="11" t="s">
        <v>77</v>
      </c>
      <c r="C29" s="11">
        <v>0</v>
      </c>
      <c r="D29" s="11">
        <v>1</v>
      </c>
      <c r="E29" s="11">
        <v>0</v>
      </c>
      <c r="F29" s="11">
        <v>6</v>
      </c>
      <c r="G29" s="11">
        <v>6</v>
      </c>
      <c r="H29" s="11"/>
      <c r="I29" s="12">
        <v>1</v>
      </c>
      <c r="K29" s="151"/>
    </row>
    <row r="30" spans="1:28" ht="12.75" customHeight="1" thickBot="1" x14ac:dyDescent="0.3">
      <c r="A30" s="149"/>
      <c r="B30" s="17" t="s">
        <v>39</v>
      </c>
      <c r="C30" s="17">
        <f>SUM(C26:C29)</f>
        <v>1</v>
      </c>
      <c r="D30" s="17">
        <f>SUM(D26:D29)</f>
        <v>1</v>
      </c>
      <c r="E30" s="17">
        <f>SUM(E26:E29)</f>
        <v>2</v>
      </c>
      <c r="F30" s="17">
        <f>SUM(F26:F29)</f>
        <v>26</v>
      </c>
      <c r="G30" s="17">
        <f>SUM(G26:G29)</f>
        <v>32</v>
      </c>
      <c r="H30" s="17">
        <f>SUM(F30-G30)</f>
        <v>-6</v>
      </c>
      <c r="I30" s="26">
        <f>SUM(I26:I29)</f>
        <v>4</v>
      </c>
      <c r="J30" s="116">
        <f>I30</f>
        <v>4</v>
      </c>
      <c r="K30" s="152"/>
      <c r="M30">
        <f>SUM(F30:G30)</f>
        <v>58</v>
      </c>
      <c r="N30">
        <f>SUM(I30)</f>
        <v>4</v>
      </c>
    </row>
    <row r="31" spans="1:28" ht="12.75" customHeight="1" thickBot="1" x14ac:dyDescent="0.3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28" ht="12.75" customHeight="1" x14ac:dyDescent="0.25">
      <c r="A32" s="147" t="s">
        <v>22</v>
      </c>
      <c r="B32" s="7" t="s">
        <v>13</v>
      </c>
      <c r="C32" s="7">
        <v>0</v>
      </c>
      <c r="D32" s="7">
        <v>0</v>
      </c>
      <c r="E32" s="7">
        <v>1</v>
      </c>
      <c r="F32" s="7">
        <v>6</v>
      </c>
      <c r="G32" s="7">
        <v>9</v>
      </c>
      <c r="H32" s="7"/>
      <c r="I32" s="8">
        <v>0</v>
      </c>
      <c r="K32" s="150">
        <f>RANK(J51,J:J,0)</f>
        <v>6</v>
      </c>
      <c r="O32">
        <f t="shared" si="2"/>
        <v>15</v>
      </c>
      <c r="P32">
        <f t="shared" si="3"/>
        <v>-3</v>
      </c>
    </row>
    <row r="33" spans="1:16" ht="12.75" customHeight="1" x14ac:dyDescent="0.25">
      <c r="A33" s="148"/>
      <c r="B33" s="9" t="s">
        <v>15</v>
      </c>
      <c r="C33" s="9">
        <v>1</v>
      </c>
      <c r="D33" s="9">
        <v>0</v>
      </c>
      <c r="E33" s="9">
        <v>0</v>
      </c>
      <c r="F33" s="9">
        <v>9</v>
      </c>
      <c r="G33" s="9">
        <v>7</v>
      </c>
      <c r="H33" s="9"/>
      <c r="I33" s="10">
        <v>3</v>
      </c>
      <c r="K33" s="151"/>
      <c r="O33">
        <f t="shared" si="2"/>
        <v>16</v>
      </c>
      <c r="P33">
        <f t="shared" si="3"/>
        <v>2</v>
      </c>
    </row>
    <row r="34" spans="1:16" ht="12.75" customHeight="1" x14ac:dyDescent="0.25">
      <c r="A34" s="148"/>
      <c r="B34" s="11" t="s">
        <v>17</v>
      </c>
      <c r="C34" s="11">
        <v>0</v>
      </c>
      <c r="D34" s="11">
        <v>0</v>
      </c>
      <c r="E34" s="11">
        <v>1</v>
      </c>
      <c r="F34" s="11">
        <v>4</v>
      </c>
      <c r="G34" s="11">
        <v>8</v>
      </c>
      <c r="H34" s="11"/>
      <c r="I34" s="12">
        <v>0</v>
      </c>
      <c r="K34" s="151"/>
      <c r="O34">
        <f t="shared" si="2"/>
        <v>12</v>
      </c>
      <c r="P34">
        <f t="shared" si="3"/>
        <v>-4</v>
      </c>
    </row>
    <row r="35" spans="1:16" ht="12.75" customHeight="1" x14ac:dyDescent="0.25">
      <c r="A35" s="148"/>
      <c r="B35" s="11" t="s">
        <v>19</v>
      </c>
      <c r="C35" s="11">
        <v>0</v>
      </c>
      <c r="D35" s="11">
        <v>1</v>
      </c>
      <c r="E35" s="11">
        <v>0</v>
      </c>
      <c r="F35" s="11">
        <v>6</v>
      </c>
      <c r="G35" s="11">
        <v>6</v>
      </c>
      <c r="H35" s="11"/>
      <c r="I35" s="12">
        <v>1</v>
      </c>
      <c r="K35" s="151"/>
      <c r="O35">
        <f t="shared" si="2"/>
        <v>12</v>
      </c>
      <c r="P35">
        <f t="shared" si="3"/>
        <v>0</v>
      </c>
    </row>
    <row r="36" spans="1:16" ht="12.75" customHeight="1" x14ac:dyDescent="0.25">
      <c r="A36" s="148"/>
      <c r="B36" s="11" t="s">
        <v>21</v>
      </c>
      <c r="C36" s="11">
        <v>0</v>
      </c>
      <c r="D36" s="11">
        <v>1</v>
      </c>
      <c r="E36" s="11">
        <v>0</v>
      </c>
      <c r="F36" s="11">
        <v>8</v>
      </c>
      <c r="G36" s="11">
        <v>8</v>
      </c>
      <c r="H36" s="11"/>
      <c r="I36" s="12">
        <v>1</v>
      </c>
      <c r="K36" s="151"/>
      <c r="O36">
        <f t="shared" si="2"/>
        <v>16</v>
      </c>
      <c r="P36">
        <f t="shared" si="3"/>
        <v>0</v>
      </c>
    </row>
    <row r="37" spans="1:16" ht="12.75" customHeight="1" x14ac:dyDescent="0.25">
      <c r="A37" s="148"/>
      <c r="B37" s="11" t="s">
        <v>23</v>
      </c>
      <c r="C37" s="11">
        <v>0</v>
      </c>
      <c r="D37" s="11">
        <v>0</v>
      </c>
      <c r="E37" s="11">
        <v>1</v>
      </c>
      <c r="F37" s="11">
        <v>5</v>
      </c>
      <c r="G37" s="11">
        <v>7</v>
      </c>
      <c r="H37" s="11"/>
      <c r="I37" s="12">
        <v>0</v>
      </c>
      <c r="K37" s="151"/>
      <c r="O37">
        <f t="shared" si="2"/>
        <v>12</v>
      </c>
      <c r="P37">
        <f t="shared" si="3"/>
        <v>-2</v>
      </c>
    </row>
    <row r="38" spans="1:16" ht="12.75" customHeight="1" x14ac:dyDescent="0.25">
      <c r="A38" s="148"/>
      <c r="B38" s="11" t="s">
        <v>24</v>
      </c>
      <c r="C38" s="11">
        <v>0</v>
      </c>
      <c r="D38" s="11">
        <v>0</v>
      </c>
      <c r="E38" s="11">
        <v>1</v>
      </c>
      <c r="F38" s="11">
        <v>6</v>
      </c>
      <c r="G38" s="11">
        <v>7</v>
      </c>
      <c r="H38" s="11"/>
      <c r="I38" s="12">
        <v>0</v>
      </c>
      <c r="K38" s="151"/>
      <c r="O38">
        <f t="shared" si="2"/>
        <v>13</v>
      </c>
      <c r="P38">
        <f t="shared" si="3"/>
        <v>-1</v>
      </c>
    </row>
    <row r="39" spans="1:16" ht="12.75" customHeight="1" x14ac:dyDescent="0.25">
      <c r="A39" s="148"/>
      <c r="B39" s="11" t="s">
        <v>26</v>
      </c>
      <c r="C39" s="11">
        <v>0</v>
      </c>
      <c r="D39" s="11">
        <v>0</v>
      </c>
      <c r="E39" s="11">
        <v>1</v>
      </c>
      <c r="F39" s="11">
        <v>7</v>
      </c>
      <c r="G39" s="11">
        <v>9</v>
      </c>
      <c r="H39" s="11"/>
      <c r="I39" s="12">
        <v>0</v>
      </c>
      <c r="K39" s="151"/>
      <c r="O39">
        <f t="shared" si="2"/>
        <v>16</v>
      </c>
      <c r="P39">
        <f t="shared" si="3"/>
        <v>-2</v>
      </c>
    </row>
    <row r="40" spans="1:16" ht="12.75" customHeight="1" x14ac:dyDescent="0.25">
      <c r="A40" s="148"/>
      <c r="B40" s="11" t="s">
        <v>28</v>
      </c>
      <c r="C40" s="11">
        <v>0</v>
      </c>
      <c r="D40" s="11">
        <v>0</v>
      </c>
      <c r="E40" s="11">
        <v>1</v>
      </c>
      <c r="F40" s="11">
        <v>8</v>
      </c>
      <c r="G40" s="11">
        <v>9</v>
      </c>
      <c r="H40" s="11"/>
      <c r="I40" s="12">
        <v>0</v>
      </c>
      <c r="K40" s="151"/>
      <c r="O40">
        <f t="shared" si="2"/>
        <v>17</v>
      </c>
      <c r="P40">
        <f t="shared" si="3"/>
        <v>-1</v>
      </c>
    </row>
    <row r="41" spans="1:16" ht="12.75" customHeight="1" x14ac:dyDescent="0.25">
      <c r="A41" s="148"/>
      <c r="B41" s="11" t="s">
        <v>30</v>
      </c>
      <c r="C41" s="11">
        <v>1</v>
      </c>
      <c r="D41" s="11">
        <v>0</v>
      </c>
      <c r="E41" s="11">
        <v>0</v>
      </c>
      <c r="F41" s="11">
        <v>8</v>
      </c>
      <c r="G41" s="11">
        <v>7</v>
      </c>
      <c r="H41" s="11"/>
      <c r="I41" s="12">
        <v>3</v>
      </c>
      <c r="K41" s="151"/>
      <c r="O41">
        <f t="shared" si="2"/>
        <v>15</v>
      </c>
      <c r="P41">
        <f t="shared" si="3"/>
        <v>1</v>
      </c>
    </row>
    <row r="42" spans="1:16" ht="12.75" customHeight="1" x14ac:dyDescent="0.25">
      <c r="A42" s="148"/>
      <c r="B42" s="11" t="s">
        <v>32</v>
      </c>
      <c r="C42" s="11">
        <v>1</v>
      </c>
      <c r="D42" s="11">
        <v>0</v>
      </c>
      <c r="E42" s="11">
        <v>0</v>
      </c>
      <c r="F42" s="11">
        <v>5</v>
      </c>
      <c r="G42" s="11">
        <v>3</v>
      </c>
      <c r="H42" s="11"/>
      <c r="I42" s="12">
        <v>3</v>
      </c>
      <c r="K42" s="151"/>
      <c r="O42">
        <f t="shared" si="2"/>
        <v>8</v>
      </c>
      <c r="P42">
        <f t="shared" si="3"/>
        <v>2</v>
      </c>
    </row>
    <row r="43" spans="1:16" ht="12.75" customHeight="1" x14ac:dyDescent="0.25">
      <c r="A43" s="148"/>
      <c r="B43" s="11" t="s">
        <v>34</v>
      </c>
      <c r="C43" s="11">
        <v>1</v>
      </c>
      <c r="D43" s="11">
        <v>0</v>
      </c>
      <c r="E43" s="11">
        <v>0</v>
      </c>
      <c r="F43" s="11">
        <v>14</v>
      </c>
      <c r="G43" s="11">
        <v>12</v>
      </c>
      <c r="H43" s="11"/>
      <c r="I43" s="12">
        <v>3</v>
      </c>
      <c r="K43" s="151"/>
      <c r="O43">
        <f t="shared" si="2"/>
        <v>26</v>
      </c>
      <c r="P43">
        <f t="shared" si="3"/>
        <v>2</v>
      </c>
    </row>
    <row r="44" spans="1:16" ht="12.75" customHeight="1" x14ac:dyDescent="0.25">
      <c r="A44" s="148"/>
      <c r="B44" s="11" t="s">
        <v>36</v>
      </c>
      <c r="C44" s="11">
        <v>0</v>
      </c>
      <c r="D44" s="11">
        <v>0</v>
      </c>
      <c r="E44" s="11">
        <v>1</v>
      </c>
      <c r="F44" s="11">
        <v>5</v>
      </c>
      <c r="G44" s="11">
        <v>8</v>
      </c>
      <c r="H44" s="11"/>
      <c r="I44" s="12">
        <v>0</v>
      </c>
      <c r="K44" s="151"/>
      <c r="O44">
        <f t="shared" si="2"/>
        <v>13</v>
      </c>
      <c r="P44">
        <f t="shared" si="3"/>
        <v>-3</v>
      </c>
    </row>
    <row r="45" spans="1:16" ht="12.75" customHeight="1" x14ac:dyDescent="0.25">
      <c r="A45" s="148"/>
      <c r="B45" s="11" t="s">
        <v>38</v>
      </c>
      <c r="C45" s="11">
        <v>1</v>
      </c>
      <c r="D45" s="11">
        <v>0</v>
      </c>
      <c r="E45" s="11">
        <v>0</v>
      </c>
      <c r="F45" s="11">
        <v>8</v>
      </c>
      <c r="G45" s="11">
        <v>7</v>
      </c>
      <c r="H45" s="11"/>
      <c r="I45" s="12">
        <v>3</v>
      </c>
      <c r="K45" s="151"/>
      <c r="O45">
        <f t="shared" si="2"/>
        <v>15</v>
      </c>
      <c r="P45">
        <f t="shared" si="3"/>
        <v>1</v>
      </c>
    </row>
    <row r="46" spans="1:16" ht="12.75" customHeight="1" x14ac:dyDescent="0.25">
      <c r="A46" s="148"/>
      <c r="B46" s="11" t="s">
        <v>40</v>
      </c>
      <c r="C46" s="11">
        <v>1</v>
      </c>
      <c r="D46" s="11">
        <v>0</v>
      </c>
      <c r="E46" s="11">
        <v>0</v>
      </c>
      <c r="F46" s="11">
        <v>7</v>
      </c>
      <c r="G46" s="11">
        <v>6</v>
      </c>
      <c r="H46" s="11"/>
      <c r="I46" s="12">
        <v>3</v>
      </c>
      <c r="K46" s="151"/>
      <c r="O46">
        <f t="shared" si="2"/>
        <v>13</v>
      </c>
      <c r="P46">
        <f t="shared" si="3"/>
        <v>1</v>
      </c>
    </row>
    <row r="47" spans="1:16" ht="12.75" customHeight="1" x14ac:dyDescent="0.25">
      <c r="A47" s="148"/>
      <c r="B47" s="11" t="s">
        <v>71</v>
      </c>
      <c r="C47" s="11">
        <v>0</v>
      </c>
      <c r="D47" s="11">
        <v>0</v>
      </c>
      <c r="E47" s="11">
        <v>1</v>
      </c>
      <c r="F47" s="11">
        <v>7</v>
      </c>
      <c r="G47" s="11">
        <v>8</v>
      </c>
      <c r="H47" s="11"/>
      <c r="I47" s="12">
        <v>0</v>
      </c>
      <c r="K47" s="151"/>
      <c r="O47">
        <f t="shared" si="2"/>
        <v>15</v>
      </c>
      <c r="P47">
        <f t="shared" si="3"/>
        <v>-1</v>
      </c>
    </row>
    <row r="48" spans="1:16" ht="12.75" customHeight="1" x14ac:dyDescent="0.25">
      <c r="A48" s="148"/>
      <c r="B48" s="11" t="s">
        <v>74</v>
      </c>
      <c r="C48" s="11">
        <v>0</v>
      </c>
      <c r="D48" s="11">
        <v>0</v>
      </c>
      <c r="E48" s="11">
        <v>1</v>
      </c>
      <c r="F48" s="11">
        <v>5</v>
      </c>
      <c r="G48" s="11">
        <v>9</v>
      </c>
      <c r="H48" s="11"/>
      <c r="I48" s="12">
        <v>0</v>
      </c>
      <c r="K48" s="151"/>
      <c r="O48">
        <f t="shared" si="2"/>
        <v>14</v>
      </c>
      <c r="P48">
        <f t="shared" si="3"/>
        <v>-4</v>
      </c>
    </row>
    <row r="49" spans="1:16" ht="12.75" customHeight="1" x14ac:dyDescent="0.25">
      <c r="A49" s="148"/>
      <c r="B49" s="11" t="s">
        <v>75</v>
      </c>
      <c r="C49" s="11">
        <v>0</v>
      </c>
      <c r="D49" s="11">
        <v>0</v>
      </c>
      <c r="E49" s="11">
        <v>1</v>
      </c>
      <c r="F49" s="11">
        <v>4</v>
      </c>
      <c r="G49" s="11">
        <v>7</v>
      </c>
      <c r="H49" s="11"/>
      <c r="I49" s="12">
        <v>0</v>
      </c>
      <c r="K49" s="151"/>
      <c r="O49">
        <f t="shared" si="2"/>
        <v>11</v>
      </c>
      <c r="P49">
        <f t="shared" si="3"/>
        <v>-3</v>
      </c>
    </row>
    <row r="50" spans="1:16" ht="12" customHeight="1" x14ac:dyDescent="0.25">
      <c r="A50" s="148"/>
      <c r="B50" s="11" t="s">
        <v>77</v>
      </c>
      <c r="C50" s="11">
        <v>1</v>
      </c>
      <c r="D50" s="11">
        <v>0</v>
      </c>
      <c r="E50" s="11">
        <v>0</v>
      </c>
      <c r="F50" s="11">
        <v>8</v>
      </c>
      <c r="G50" s="11">
        <v>5</v>
      </c>
      <c r="H50" s="11"/>
      <c r="I50" s="12">
        <v>3</v>
      </c>
      <c r="K50" s="151"/>
      <c r="O50">
        <f t="shared" si="2"/>
        <v>13</v>
      </c>
      <c r="P50">
        <f t="shared" si="3"/>
        <v>3</v>
      </c>
    </row>
    <row r="51" spans="1:16" ht="12.75" customHeight="1" thickBot="1" x14ac:dyDescent="0.3">
      <c r="A51" s="149"/>
      <c r="B51" s="17" t="s">
        <v>39</v>
      </c>
      <c r="C51" s="17">
        <f>SUM(C32:C50)</f>
        <v>7</v>
      </c>
      <c r="D51" s="17">
        <f>SUM(D32:D50)</f>
        <v>2</v>
      </c>
      <c r="E51" s="17">
        <f>SUM(E32:E50)</f>
        <v>10</v>
      </c>
      <c r="F51" s="17">
        <f>SUM(F32:F50)</f>
        <v>130</v>
      </c>
      <c r="G51" s="17">
        <f>SUM(G32:G50)</f>
        <v>142</v>
      </c>
      <c r="H51" s="17">
        <f>SUM(F51-G51)</f>
        <v>-12</v>
      </c>
      <c r="I51" s="26">
        <f>SUM(I32:I50)</f>
        <v>23</v>
      </c>
      <c r="J51" s="18">
        <f>I51</f>
        <v>23</v>
      </c>
      <c r="K51" s="152"/>
      <c r="M51">
        <f>SUM(F51:G51)</f>
        <v>272</v>
      </c>
      <c r="N51">
        <f>SUM(I51)</f>
        <v>23</v>
      </c>
    </row>
    <row r="52" spans="1:16" ht="12.75" customHeight="1" thickBot="1" x14ac:dyDescent="0.3">
      <c r="A52" s="154"/>
      <c r="B52" s="154"/>
      <c r="C52" s="154"/>
      <c r="D52" s="154"/>
      <c r="E52" s="154"/>
      <c r="F52" s="154"/>
      <c r="G52" s="154"/>
      <c r="H52" s="154"/>
      <c r="I52" s="154"/>
    </row>
    <row r="53" spans="1:16" ht="12.75" customHeight="1" x14ac:dyDescent="0.25">
      <c r="A53" s="147" t="s">
        <v>18</v>
      </c>
      <c r="B53" s="7" t="s">
        <v>13</v>
      </c>
      <c r="C53" s="7">
        <v>1</v>
      </c>
      <c r="D53" s="7">
        <v>0</v>
      </c>
      <c r="E53" s="7">
        <v>0</v>
      </c>
      <c r="F53" s="7">
        <v>8</v>
      </c>
      <c r="G53" s="7">
        <v>6</v>
      </c>
      <c r="H53" s="7"/>
      <c r="I53" s="8">
        <v>3</v>
      </c>
      <c r="K53" s="150">
        <f>RANK(J72,J:J,0)</f>
        <v>2</v>
      </c>
      <c r="O53">
        <f t="shared" si="2"/>
        <v>14</v>
      </c>
      <c r="P53">
        <f t="shared" si="3"/>
        <v>2</v>
      </c>
    </row>
    <row r="54" spans="1:16" ht="12.75" customHeight="1" x14ac:dyDescent="0.25">
      <c r="A54" s="148"/>
      <c r="B54" s="9" t="s">
        <v>15</v>
      </c>
      <c r="C54" s="9">
        <v>1</v>
      </c>
      <c r="D54" s="9">
        <v>0</v>
      </c>
      <c r="E54" s="9">
        <v>0</v>
      </c>
      <c r="F54" s="9">
        <v>9</v>
      </c>
      <c r="G54" s="9">
        <v>7</v>
      </c>
      <c r="H54" s="9"/>
      <c r="I54" s="10">
        <v>3</v>
      </c>
      <c r="K54" s="151"/>
      <c r="O54">
        <f t="shared" si="2"/>
        <v>16</v>
      </c>
      <c r="P54">
        <f t="shared" si="3"/>
        <v>2</v>
      </c>
    </row>
    <row r="55" spans="1:16" ht="12.75" customHeight="1" x14ac:dyDescent="0.25">
      <c r="A55" s="148"/>
      <c r="B55" s="11" t="s">
        <v>17</v>
      </c>
      <c r="C55" s="11">
        <v>1</v>
      </c>
      <c r="D55" s="11">
        <v>0</v>
      </c>
      <c r="E55" s="11">
        <v>0</v>
      </c>
      <c r="F55" s="11">
        <v>5</v>
      </c>
      <c r="G55" s="11">
        <v>4</v>
      </c>
      <c r="H55" s="11"/>
      <c r="I55" s="12">
        <v>3</v>
      </c>
      <c r="K55" s="151"/>
      <c r="O55">
        <f t="shared" si="2"/>
        <v>9</v>
      </c>
      <c r="P55">
        <f t="shared" si="3"/>
        <v>1</v>
      </c>
    </row>
    <row r="56" spans="1:16" ht="12.75" customHeight="1" x14ac:dyDescent="0.25">
      <c r="A56" s="148"/>
      <c r="B56" s="11" t="s">
        <v>19</v>
      </c>
      <c r="C56" s="11">
        <v>0</v>
      </c>
      <c r="D56" s="11">
        <v>1</v>
      </c>
      <c r="E56" s="11">
        <v>0</v>
      </c>
      <c r="F56" s="11">
        <v>8</v>
      </c>
      <c r="G56" s="11">
        <v>8</v>
      </c>
      <c r="H56" s="11"/>
      <c r="I56" s="12">
        <v>1</v>
      </c>
      <c r="K56" s="151"/>
      <c r="O56">
        <f t="shared" si="2"/>
        <v>16</v>
      </c>
      <c r="P56">
        <f t="shared" si="3"/>
        <v>0</v>
      </c>
    </row>
    <row r="57" spans="1:16" ht="12.75" customHeight="1" x14ac:dyDescent="0.25">
      <c r="A57" s="148"/>
      <c r="B57" s="11" t="s">
        <v>21</v>
      </c>
      <c r="C57" s="11">
        <v>0</v>
      </c>
      <c r="D57" s="11">
        <v>0</v>
      </c>
      <c r="E57" s="11">
        <v>1</v>
      </c>
      <c r="F57" s="11">
        <v>7</v>
      </c>
      <c r="G57" s="11">
        <v>8</v>
      </c>
      <c r="H57" s="11"/>
      <c r="I57" s="12">
        <v>0</v>
      </c>
      <c r="K57" s="151"/>
      <c r="O57">
        <f t="shared" si="2"/>
        <v>15</v>
      </c>
      <c r="P57">
        <f t="shared" si="3"/>
        <v>-1</v>
      </c>
    </row>
    <row r="58" spans="1:16" ht="12.75" customHeight="1" x14ac:dyDescent="0.25">
      <c r="A58" s="148"/>
      <c r="B58" s="11" t="s">
        <v>23</v>
      </c>
      <c r="C58" s="11">
        <v>0</v>
      </c>
      <c r="D58" s="11">
        <v>1</v>
      </c>
      <c r="E58" s="11">
        <v>0</v>
      </c>
      <c r="F58" s="11">
        <v>6</v>
      </c>
      <c r="G58" s="11">
        <v>6</v>
      </c>
      <c r="H58" s="11"/>
      <c r="I58" s="12">
        <v>1</v>
      </c>
      <c r="K58" s="151"/>
      <c r="O58">
        <f t="shared" si="2"/>
        <v>12</v>
      </c>
      <c r="P58">
        <f t="shared" si="3"/>
        <v>0</v>
      </c>
    </row>
    <row r="59" spans="1:16" ht="12.75" customHeight="1" x14ac:dyDescent="0.25">
      <c r="A59" s="148"/>
      <c r="B59" s="11" t="s">
        <v>24</v>
      </c>
      <c r="C59" s="11">
        <v>1</v>
      </c>
      <c r="D59" s="11">
        <v>0</v>
      </c>
      <c r="E59" s="11">
        <v>0</v>
      </c>
      <c r="F59" s="11">
        <v>8</v>
      </c>
      <c r="G59" s="11">
        <v>7</v>
      </c>
      <c r="H59" s="11"/>
      <c r="I59" s="12">
        <v>3</v>
      </c>
      <c r="K59" s="151"/>
      <c r="O59">
        <f t="shared" si="2"/>
        <v>15</v>
      </c>
      <c r="P59">
        <f t="shared" si="3"/>
        <v>1</v>
      </c>
    </row>
    <row r="60" spans="1:16" ht="12.75" customHeight="1" x14ac:dyDescent="0.25">
      <c r="A60" s="148"/>
      <c r="B60" s="11" t="s">
        <v>26</v>
      </c>
      <c r="C60" s="11">
        <v>0</v>
      </c>
      <c r="D60" s="11">
        <v>1</v>
      </c>
      <c r="E60" s="11">
        <v>0</v>
      </c>
      <c r="F60" s="11">
        <v>6</v>
      </c>
      <c r="G60" s="11">
        <v>6</v>
      </c>
      <c r="H60" s="11"/>
      <c r="I60" s="12">
        <v>1</v>
      </c>
      <c r="K60" s="151"/>
      <c r="O60">
        <f t="shared" si="2"/>
        <v>12</v>
      </c>
      <c r="P60">
        <f t="shared" si="3"/>
        <v>0</v>
      </c>
    </row>
    <row r="61" spans="1:16" ht="12.75" customHeight="1" x14ac:dyDescent="0.25">
      <c r="A61" s="148"/>
      <c r="B61" s="11" t="s">
        <v>28</v>
      </c>
      <c r="C61" s="11">
        <v>1</v>
      </c>
      <c r="D61" s="11">
        <v>0</v>
      </c>
      <c r="E61" s="11">
        <v>0</v>
      </c>
      <c r="F61" s="11">
        <v>4</v>
      </c>
      <c r="G61" s="11">
        <v>3</v>
      </c>
      <c r="H61" s="11"/>
      <c r="I61" s="12">
        <v>3</v>
      </c>
      <c r="K61" s="151"/>
      <c r="O61">
        <f t="shared" si="2"/>
        <v>7</v>
      </c>
      <c r="P61">
        <f t="shared" si="3"/>
        <v>1</v>
      </c>
    </row>
    <row r="62" spans="1:16" ht="12.75" customHeight="1" x14ac:dyDescent="0.25">
      <c r="A62" s="148"/>
      <c r="B62" s="11" t="s">
        <v>30</v>
      </c>
      <c r="C62" s="11">
        <v>1</v>
      </c>
      <c r="D62" s="11">
        <v>0</v>
      </c>
      <c r="E62" s="11">
        <v>0</v>
      </c>
      <c r="F62" s="11">
        <v>8</v>
      </c>
      <c r="G62" s="11">
        <v>4</v>
      </c>
      <c r="H62" s="11"/>
      <c r="I62" s="12">
        <v>3</v>
      </c>
      <c r="K62" s="151"/>
      <c r="O62">
        <f t="shared" si="2"/>
        <v>12</v>
      </c>
      <c r="P62">
        <f t="shared" si="3"/>
        <v>4</v>
      </c>
    </row>
    <row r="63" spans="1:16" ht="12.75" customHeight="1" x14ac:dyDescent="0.25">
      <c r="A63" s="148"/>
      <c r="B63" s="11" t="s">
        <v>32</v>
      </c>
      <c r="C63" s="11">
        <v>1</v>
      </c>
      <c r="D63" s="11">
        <v>0</v>
      </c>
      <c r="E63" s="11">
        <v>0</v>
      </c>
      <c r="F63" s="11">
        <v>7</v>
      </c>
      <c r="G63" s="11">
        <v>5</v>
      </c>
      <c r="H63" s="11"/>
      <c r="I63" s="12">
        <v>3</v>
      </c>
      <c r="K63" s="151"/>
      <c r="O63">
        <f t="shared" si="2"/>
        <v>12</v>
      </c>
      <c r="P63">
        <f t="shared" si="3"/>
        <v>2</v>
      </c>
    </row>
    <row r="64" spans="1:16" ht="12.75" customHeight="1" x14ac:dyDescent="0.25">
      <c r="A64" s="148"/>
      <c r="B64" s="11" t="s">
        <v>34</v>
      </c>
      <c r="C64" s="11">
        <v>0</v>
      </c>
      <c r="D64" s="11">
        <v>0</v>
      </c>
      <c r="E64" s="11">
        <v>1</v>
      </c>
      <c r="F64" s="11">
        <v>7</v>
      </c>
      <c r="G64" s="11">
        <v>9</v>
      </c>
      <c r="H64" s="11"/>
      <c r="I64" s="12">
        <v>0</v>
      </c>
      <c r="K64" s="151"/>
      <c r="O64">
        <f t="shared" si="2"/>
        <v>16</v>
      </c>
      <c r="P64">
        <f t="shared" si="3"/>
        <v>-2</v>
      </c>
    </row>
    <row r="65" spans="1:16" ht="12.75" customHeight="1" x14ac:dyDescent="0.25">
      <c r="A65" s="148"/>
      <c r="B65" s="11" t="s">
        <v>36</v>
      </c>
      <c r="C65" s="11">
        <v>1</v>
      </c>
      <c r="D65" s="11">
        <v>0</v>
      </c>
      <c r="E65" s="11">
        <v>0</v>
      </c>
      <c r="F65" s="11">
        <v>8</v>
      </c>
      <c r="G65" s="11">
        <v>7</v>
      </c>
      <c r="H65" s="11"/>
      <c r="I65" s="12">
        <v>3</v>
      </c>
      <c r="K65" s="151"/>
      <c r="O65">
        <f t="shared" si="2"/>
        <v>15</v>
      </c>
      <c r="P65">
        <f t="shared" si="3"/>
        <v>1</v>
      </c>
    </row>
    <row r="66" spans="1:16" ht="12.75" customHeight="1" x14ac:dyDescent="0.25">
      <c r="A66" s="148"/>
      <c r="B66" s="11" t="s">
        <v>38</v>
      </c>
      <c r="C66" s="11">
        <v>1</v>
      </c>
      <c r="D66" s="11">
        <v>0</v>
      </c>
      <c r="E66" s="11">
        <v>0</v>
      </c>
      <c r="F66" s="11">
        <v>7</v>
      </c>
      <c r="G66" s="11">
        <v>4</v>
      </c>
      <c r="H66" s="11"/>
      <c r="I66" s="12">
        <v>3</v>
      </c>
      <c r="K66" s="151"/>
      <c r="O66">
        <f t="shared" si="2"/>
        <v>11</v>
      </c>
      <c r="P66">
        <f t="shared" si="3"/>
        <v>3</v>
      </c>
    </row>
    <row r="67" spans="1:16" ht="12.75" customHeight="1" x14ac:dyDescent="0.25">
      <c r="A67" s="148"/>
      <c r="B67" s="11" t="s">
        <v>40</v>
      </c>
      <c r="C67" s="11">
        <v>1</v>
      </c>
      <c r="D67" s="11">
        <v>0</v>
      </c>
      <c r="E67" s="11">
        <v>0</v>
      </c>
      <c r="F67" s="11">
        <v>9</v>
      </c>
      <c r="G67" s="11">
        <v>5</v>
      </c>
      <c r="H67" s="11"/>
      <c r="I67" s="12">
        <v>3</v>
      </c>
      <c r="K67" s="151"/>
      <c r="O67">
        <f t="shared" si="2"/>
        <v>14</v>
      </c>
      <c r="P67">
        <f t="shared" si="3"/>
        <v>4</v>
      </c>
    </row>
    <row r="68" spans="1:16" ht="12.75" customHeight="1" x14ac:dyDescent="0.25">
      <c r="A68" s="148"/>
      <c r="B68" s="11" t="s">
        <v>71</v>
      </c>
      <c r="C68" s="11">
        <v>0</v>
      </c>
      <c r="D68" s="11">
        <v>0</v>
      </c>
      <c r="E68" s="11">
        <v>1</v>
      </c>
      <c r="F68" s="11">
        <v>7</v>
      </c>
      <c r="G68" s="11">
        <v>8</v>
      </c>
      <c r="H68" s="11"/>
      <c r="I68" s="12">
        <v>0</v>
      </c>
      <c r="K68" s="151"/>
      <c r="O68">
        <f t="shared" si="2"/>
        <v>15</v>
      </c>
      <c r="P68">
        <f t="shared" si="3"/>
        <v>-1</v>
      </c>
    </row>
    <row r="69" spans="1:16" ht="12.75" customHeight="1" x14ac:dyDescent="0.25">
      <c r="A69" s="148"/>
      <c r="B69" s="11" t="s">
        <v>74</v>
      </c>
      <c r="C69" s="57">
        <v>0</v>
      </c>
      <c r="D69" s="57">
        <v>0</v>
      </c>
      <c r="E69" s="57">
        <v>1</v>
      </c>
      <c r="F69" s="57">
        <v>0</v>
      </c>
      <c r="G69" s="57">
        <v>2</v>
      </c>
      <c r="H69" s="57"/>
      <c r="I69" s="62">
        <v>0</v>
      </c>
      <c r="K69" s="151"/>
      <c r="L69" s="59" t="s">
        <v>76</v>
      </c>
      <c r="O69">
        <f t="shared" si="2"/>
        <v>2</v>
      </c>
      <c r="P69">
        <f t="shared" si="3"/>
        <v>-2</v>
      </c>
    </row>
    <row r="70" spans="1:16" ht="12.75" customHeight="1" x14ac:dyDescent="0.25">
      <c r="A70" s="148"/>
      <c r="B70" s="11" t="s">
        <v>75</v>
      </c>
      <c r="C70" s="11">
        <v>0</v>
      </c>
      <c r="D70" s="11">
        <v>0</v>
      </c>
      <c r="E70" s="11">
        <v>1</v>
      </c>
      <c r="F70" s="11">
        <v>0</v>
      </c>
      <c r="G70" s="11">
        <v>5</v>
      </c>
      <c r="H70" s="11"/>
      <c r="I70" s="12">
        <v>0</v>
      </c>
      <c r="K70" s="151"/>
      <c r="L70" s="27"/>
      <c r="O70">
        <f t="shared" si="2"/>
        <v>5</v>
      </c>
      <c r="P70">
        <f t="shared" si="3"/>
        <v>-5</v>
      </c>
    </row>
    <row r="71" spans="1:16" ht="12.75" customHeight="1" x14ac:dyDescent="0.25">
      <c r="A71" s="148"/>
      <c r="B71" s="11" t="s">
        <v>77</v>
      </c>
      <c r="C71" s="11">
        <v>1</v>
      </c>
      <c r="D71" s="11">
        <v>0</v>
      </c>
      <c r="E71" s="11">
        <v>0</v>
      </c>
      <c r="F71" s="11">
        <v>8</v>
      </c>
      <c r="G71" s="11">
        <v>6</v>
      </c>
      <c r="H71" s="11"/>
      <c r="I71" s="12">
        <v>3</v>
      </c>
      <c r="K71" s="151"/>
      <c r="L71" s="27"/>
      <c r="O71">
        <f t="shared" si="2"/>
        <v>14</v>
      </c>
      <c r="P71">
        <f t="shared" si="3"/>
        <v>2</v>
      </c>
    </row>
    <row r="72" spans="1:16" ht="12.75" customHeight="1" thickBot="1" x14ac:dyDescent="0.3">
      <c r="A72" s="149"/>
      <c r="B72" s="17" t="s">
        <v>39</v>
      </c>
      <c r="C72" s="17">
        <f>SUM(C53:C71)</f>
        <v>11</v>
      </c>
      <c r="D72" s="17">
        <f>SUM(D53:D71)</f>
        <v>3</v>
      </c>
      <c r="E72" s="17">
        <f>SUM(E53:E71)</f>
        <v>5</v>
      </c>
      <c r="F72" s="17">
        <f>SUM(F53:F71)</f>
        <v>122</v>
      </c>
      <c r="G72" s="17">
        <f>SUM(G53:G71)</f>
        <v>110</v>
      </c>
      <c r="H72" s="17">
        <f>SUM(F72-G72)</f>
        <v>12</v>
      </c>
      <c r="I72" s="26">
        <f>SUM(I53:I71)</f>
        <v>36</v>
      </c>
      <c r="J72" s="18">
        <f>I72</f>
        <v>36</v>
      </c>
      <c r="K72" s="152"/>
      <c r="M72">
        <f>SUM(F72:G72)</f>
        <v>232</v>
      </c>
      <c r="N72">
        <f>SUM(I72)</f>
        <v>36</v>
      </c>
    </row>
    <row r="73" spans="1:16" ht="12.75" customHeight="1" thickBot="1" x14ac:dyDescent="0.3">
      <c r="A73" s="27"/>
      <c r="B73" s="27"/>
      <c r="C73" s="27"/>
      <c r="D73" s="27"/>
      <c r="E73" s="27"/>
      <c r="F73" s="27"/>
      <c r="G73" s="27"/>
      <c r="H73" s="27"/>
      <c r="I73" s="27"/>
    </row>
    <row r="74" spans="1:16" ht="12.75" customHeight="1" x14ac:dyDescent="0.25">
      <c r="A74" s="147" t="s">
        <v>27</v>
      </c>
      <c r="B74" s="7" t="s">
        <v>13</v>
      </c>
      <c r="C74" s="7">
        <v>0</v>
      </c>
      <c r="D74" s="7">
        <v>0</v>
      </c>
      <c r="E74" s="7">
        <v>1</v>
      </c>
      <c r="F74" s="7">
        <v>5</v>
      </c>
      <c r="G74" s="7">
        <v>9</v>
      </c>
      <c r="H74" s="7"/>
      <c r="I74" s="8">
        <v>0</v>
      </c>
      <c r="K74" s="150">
        <f>RANK(J93,J:J,0)</f>
        <v>9</v>
      </c>
      <c r="O74">
        <f t="shared" si="2"/>
        <v>14</v>
      </c>
      <c r="P74">
        <f t="shared" si="3"/>
        <v>-4</v>
      </c>
    </row>
    <row r="75" spans="1:16" ht="12.75" customHeight="1" x14ac:dyDescent="0.25">
      <c r="A75" s="148"/>
      <c r="B75" s="9" t="s">
        <v>15</v>
      </c>
      <c r="C75" s="9">
        <v>0</v>
      </c>
      <c r="D75" s="9">
        <v>0</v>
      </c>
      <c r="E75" s="9">
        <v>1</v>
      </c>
      <c r="F75" s="9">
        <v>5</v>
      </c>
      <c r="G75" s="9">
        <v>6</v>
      </c>
      <c r="H75" s="9"/>
      <c r="I75" s="10">
        <v>0</v>
      </c>
      <c r="K75" s="151"/>
      <c r="O75">
        <f t="shared" si="2"/>
        <v>11</v>
      </c>
      <c r="P75">
        <f t="shared" si="3"/>
        <v>-1</v>
      </c>
    </row>
    <row r="76" spans="1:16" ht="12.75" customHeight="1" x14ac:dyDescent="0.25">
      <c r="A76" s="148"/>
      <c r="B76" s="11" t="s">
        <v>17</v>
      </c>
      <c r="C76" s="11">
        <v>0</v>
      </c>
      <c r="D76" s="11">
        <v>0</v>
      </c>
      <c r="E76" s="11">
        <v>1</v>
      </c>
      <c r="F76" s="11">
        <v>5</v>
      </c>
      <c r="G76" s="11">
        <v>8</v>
      </c>
      <c r="H76" s="11"/>
      <c r="I76" s="12">
        <v>0</v>
      </c>
      <c r="K76" s="151"/>
      <c r="O76">
        <f t="shared" si="2"/>
        <v>13</v>
      </c>
      <c r="P76">
        <f t="shared" si="3"/>
        <v>-3</v>
      </c>
    </row>
    <row r="77" spans="1:16" ht="12.75" customHeight="1" x14ac:dyDescent="0.25">
      <c r="A77" s="148"/>
      <c r="B77" s="11" t="s">
        <v>19</v>
      </c>
      <c r="C77" s="11">
        <v>1</v>
      </c>
      <c r="D77" s="11">
        <v>0</v>
      </c>
      <c r="E77" s="11">
        <v>0</v>
      </c>
      <c r="F77" s="11">
        <v>9</v>
      </c>
      <c r="G77" s="11">
        <v>8</v>
      </c>
      <c r="H77" s="11"/>
      <c r="I77" s="12">
        <v>3</v>
      </c>
      <c r="K77" s="151"/>
      <c r="O77">
        <f t="shared" si="2"/>
        <v>17</v>
      </c>
      <c r="P77">
        <f t="shared" si="3"/>
        <v>1</v>
      </c>
    </row>
    <row r="78" spans="1:16" ht="12.75" customHeight="1" x14ac:dyDescent="0.25">
      <c r="A78" s="148"/>
      <c r="B78" s="11" t="s">
        <v>21</v>
      </c>
      <c r="C78" s="11">
        <v>1</v>
      </c>
      <c r="D78" s="11">
        <v>0</v>
      </c>
      <c r="E78" s="11">
        <v>0</v>
      </c>
      <c r="F78" s="11">
        <v>7</v>
      </c>
      <c r="G78" s="11">
        <v>6</v>
      </c>
      <c r="H78" s="11"/>
      <c r="I78" s="12">
        <v>3</v>
      </c>
      <c r="K78" s="151"/>
      <c r="O78">
        <f t="shared" si="2"/>
        <v>13</v>
      </c>
      <c r="P78">
        <f t="shared" si="3"/>
        <v>1</v>
      </c>
    </row>
    <row r="79" spans="1:16" ht="12.75" customHeight="1" x14ac:dyDescent="0.25">
      <c r="A79" s="148"/>
      <c r="B79" s="11" t="s">
        <v>23</v>
      </c>
      <c r="C79" s="11">
        <v>0</v>
      </c>
      <c r="D79" s="11">
        <v>0</v>
      </c>
      <c r="E79" s="11">
        <v>1</v>
      </c>
      <c r="F79" s="11">
        <v>6</v>
      </c>
      <c r="G79" s="11">
        <v>8</v>
      </c>
      <c r="H79" s="11"/>
      <c r="I79" s="12">
        <v>0</v>
      </c>
      <c r="K79" s="151"/>
      <c r="O79">
        <f t="shared" si="2"/>
        <v>14</v>
      </c>
      <c r="P79">
        <f t="shared" si="3"/>
        <v>-2</v>
      </c>
    </row>
    <row r="80" spans="1:16" ht="12.75" customHeight="1" x14ac:dyDescent="0.25">
      <c r="A80" s="148"/>
      <c r="B80" s="11" t="s">
        <v>24</v>
      </c>
      <c r="C80" s="11">
        <v>0</v>
      </c>
      <c r="D80" s="11">
        <v>0</v>
      </c>
      <c r="E80" s="11">
        <v>1</v>
      </c>
      <c r="F80" s="11">
        <v>3</v>
      </c>
      <c r="G80" s="11">
        <v>9</v>
      </c>
      <c r="H80" s="11"/>
      <c r="I80" s="12">
        <v>0</v>
      </c>
      <c r="K80" s="151"/>
      <c r="O80">
        <f t="shared" si="2"/>
        <v>12</v>
      </c>
      <c r="P80">
        <f t="shared" si="3"/>
        <v>-6</v>
      </c>
    </row>
    <row r="81" spans="1:16" ht="12.75" customHeight="1" x14ac:dyDescent="0.25">
      <c r="A81" s="148"/>
      <c r="B81" s="11" t="s">
        <v>26</v>
      </c>
      <c r="C81" s="11">
        <v>0</v>
      </c>
      <c r="D81" s="11">
        <v>0</v>
      </c>
      <c r="E81" s="11">
        <v>1</v>
      </c>
      <c r="F81" s="11">
        <v>6</v>
      </c>
      <c r="G81" s="11">
        <v>8</v>
      </c>
      <c r="H81" s="11"/>
      <c r="I81" s="12">
        <v>0</v>
      </c>
      <c r="K81" s="151"/>
      <c r="O81">
        <f t="shared" si="2"/>
        <v>14</v>
      </c>
      <c r="P81">
        <f t="shared" si="3"/>
        <v>-2</v>
      </c>
    </row>
    <row r="82" spans="1:16" ht="12.75" customHeight="1" x14ac:dyDescent="0.25">
      <c r="A82" s="148"/>
      <c r="B82" s="11" t="s">
        <v>28</v>
      </c>
      <c r="C82" s="11">
        <v>0</v>
      </c>
      <c r="D82" s="11">
        <v>0</v>
      </c>
      <c r="E82" s="11">
        <v>1</v>
      </c>
      <c r="F82" s="11">
        <v>6</v>
      </c>
      <c r="G82" s="11">
        <v>8</v>
      </c>
      <c r="H82" s="11"/>
      <c r="I82" s="12">
        <v>0</v>
      </c>
      <c r="K82" s="151"/>
      <c r="O82">
        <f t="shared" si="2"/>
        <v>14</v>
      </c>
      <c r="P82">
        <f t="shared" si="3"/>
        <v>-2</v>
      </c>
    </row>
    <row r="83" spans="1:16" ht="12.75" customHeight="1" x14ac:dyDescent="0.25">
      <c r="A83" s="148"/>
      <c r="B83" s="11" t="s">
        <v>30</v>
      </c>
      <c r="C83" s="11">
        <v>0</v>
      </c>
      <c r="D83" s="11">
        <v>1</v>
      </c>
      <c r="E83" s="11">
        <v>0</v>
      </c>
      <c r="F83" s="11">
        <v>5</v>
      </c>
      <c r="G83" s="11">
        <v>5</v>
      </c>
      <c r="H83" s="11"/>
      <c r="I83" s="12">
        <v>1</v>
      </c>
      <c r="K83" s="151"/>
      <c r="O83">
        <f t="shared" si="2"/>
        <v>10</v>
      </c>
      <c r="P83">
        <f t="shared" si="3"/>
        <v>0</v>
      </c>
    </row>
    <row r="84" spans="1:16" ht="12.75" customHeight="1" x14ac:dyDescent="0.25">
      <c r="A84" s="148"/>
      <c r="B84" s="11" t="s">
        <v>32</v>
      </c>
      <c r="C84" s="11">
        <v>1</v>
      </c>
      <c r="D84" s="11">
        <v>0</v>
      </c>
      <c r="E84" s="11">
        <v>0</v>
      </c>
      <c r="F84" s="11">
        <v>8</v>
      </c>
      <c r="G84" s="11">
        <v>7</v>
      </c>
      <c r="H84" s="11"/>
      <c r="I84" s="12">
        <v>3</v>
      </c>
      <c r="K84" s="151"/>
      <c r="O84">
        <f t="shared" si="2"/>
        <v>15</v>
      </c>
      <c r="P84">
        <f t="shared" si="3"/>
        <v>1</v>
      </c>
    </row>
    <row r="85" spans="1:16" ht="12.75" customHeight="1" x14ac:dyDescent="0.25">
      <c r="A85" s="148"/>
      <c r="B85" s="11" t="s">
        <v>34</v>
      </c>
      <c r="C85" s="11">
        <v>0</v>
      </c>
      <c r="D85" s="11">
        <v>1</v>
      </c>
      <c r="E85" s="11">
        <v>0</v>
      </c>
      <c r="F85" s="11">
        <v>6</v>
      </c>
      <c r="G85" s="11">
        <v>6</v>
      </c>
      <c r="H85" s="11"/>
      <c r="I85" s="12">
        <v>1</v>
      </c>
      <c r="K85" s="151"/>
      <c r="O85">
        <f t="shared" si="2"/>
        <v>12</v>
      </c>
      <c r="P85">
        <f t="shared" si="3"/>
        <v>0</v>
      </c>
    </row>
    <row r="86" spans="1:16" ht="12.75" customHeight="1" x14ac:dyDescent="0.25">
      <c r="A86" s="148"/>
      <c r="B86" s="11" t="s">
        <v>36</v>
      </c>
      <c r="C86" s="11">
        <v>1</v>
      </c>
      <c r="D86" s="11">
        <v>0</v>
      </c>
      <c r="E86" s="11">
        <v>0</v>
      </c>
      <c r="F86" s="11">
        <v>9</v>
      </c>
      <c r="G86" s="11">
        <v>6</v>
      </c>
      <c r="H86" s="11"/>
      <c r="I86" s="12">
        <v>3</v>
      </c>
      <c r="K86" s="151"/>
      <c r="O86">
        <f t="shared" si="2"/>
        <v>15</v>
      </c>
      <c r="P86">
        <f t="shared" si="3"/>
        <v>3</v>
      </c>
    </row>
    <row r="87" spans="1:16" ht="12.75" customHeight="1" x14ac:dyDescent="0.25">
      <c r="A87" s="148"/>
      <c r="B87" s="11" t="s">
        <v>38</v>
      </c>
      <c r="C87" s="11">
        <v>0</v>
      </c>
      <c r="D87" s="11">
        <v>0</v>
      </c>
      <c r="E87" s="11">
        <v>1</v>
      </c>
      <c r="F87" s="11">
        <v>6</v>
      </c>
      <c r="G87" s="11">
        <v>9</v>
      </c>
      <c r="H87" s="11"/>
      <c r="I87" s="12">
        <v>0</v>
      </c>
      <c r="K87" s="151"/>
      <c r="O87">
        <f t="shared" si="2"/>
        <v>15</v>
      </c>
      <c r="P87">
        <f t="shared" si="3"/>
        <v>-3</v>
      </c>
    </row>
    <row r="88" spans="1:16" ht="12.75" customHeight="1" x14ac:dyDescent="0.25">
      <c r="A88" s="148"/>
      <c r="B88" s="11" t="s">
        <v>40</v>
      </c>
      <c r="C88" s="11">
        <v>0</v>
      </c>
      <c r="D88" s="11">
        <v>0</v>
      </c>
      <c r="E88" s="11">
        <v>1</v>
      </c>
      <c r="F88" s="11">
        <v>3</v>
      </c>
      <c r="G88" s="11">
        <v>6</v>
      </c>
      <c r="H88" s="11"/>
      <c r="I88" s="12">
        <v>0</v>
      </c>
      <c r="K88" s="151"/>
      <c r="O88">
        <f t="shared" si="2"/>
        <v>9</v>
      </c>
      <c r="P88">
        <f t="shared" si="3"/>
        <v>-3</v>
      </c>
    </row>
    <row r="89" spans="1:16" ht="12.75" customHeight="1" x14ac:dyDescent="0.25">
      <c r="A89" s="148"/>
      <c r="B89" s="11" t="s">
        <v>71</v>
      </c>
      <c r="C89" s="11">
        <v>0</v>
      </c>
      <c r="D89" s="11">
        <v>0</v>
      </c>
      <c r="E89" s="11">
        <v>1</v>
      </c>
      <c r="F89" s="11">
        <v>5</v>
      </c>
      <c r="G89" s="11">
        <v>7</v>
      </c>
      <c r="H89" s="11"/>
      <c r="I89" s="12">
        <v>0</v>
      </c>
      <c r="K89" s="151"/>
      <c r="O89">
        <f t="shared" si="2"/>
        <v>12</v>
      </c>
      <c r="P89">
        <f t="shared" si="3"/>
        <v>-2</v>
      </c>
    </row>
    <row r="90" spans="1:16" ht="12.75" customHeight="1" x14ac:dyDescent="0.25">
      <c r="A90" s="148"/>
      <c r="B90" s="11" t="s">
        <v>74</v>
      </c>
      <c r="C90" s="11">
        <v>1</v>
      </c>
      <c r="D90" s="11">
        <v>0</v>
      </c>
      <c r="E90" s="11">
        <v>0</v>
      </c>
      <c r="F90" s="11">
        <v>9</v>
      </c>
      <c r="G90" s="11">
        <v>7</v>
      </c>
      <c r="H90" s="11"/>
      <c r="I90" s="12">
        <v>3</v>
      </c>
      <c r="K90" s="151"/>
      <c r="O90">
        <f t="shared" si="2"/>
        <v>16</v>
      </c>
      <c r="P90">
        <f t="shared" si="3"/>
        <v>2</v>
      </c>
    </row>
    <row r="91" spans="1:16" ht="12.75" customHeight="1" x14ac:dyDescent="0.25">
      <c r="A91" s="148"/>
      <c r="B91" s="11" t="s">
        <v>75</v>
      </c>
      <c r="C91" s="11">
        <v>0</v>
      </c>
      <c r="D91" s="11">
        <v>0</v>
      </c>
      <c r="E91" s="11">
        <v>1</v>
      </c>
      <c r="F91" s="11">
        <v>5</v>
      </c>
      <c r="G91" s="11">
        <v>6</v>
      </c>
      <c r="H91" s="11"/>
      <c r="I91" s="12">
        <v>0</v>
      </c>
      <c r="K91" s="151"/>
      <c r="O91">
        <f t="shared" si="2"/>
        <v>11</v>
      </c>
      <c r="P91">
        <f t="shared" si="3"/>
        <v>-1</v>
      </c>
    </row>
    <row r="92" spans="1:16" ht="12.75" customHeight="1" x14ac:dyDescent="0.25">
      <c r="A92" s="148"/>
      <c r="B92" s="11" t="s">
        <v>77</v>
      </c>
      <c r="C92" s="11">
        <v>0</v>
      </c>
      <c r="D92" s="11">
        <v>0</v>
      </c>
      <c r="E92" s="11">
        <v>1</v>
      </c>
      <c r="F92" s="11">
        <v>4</v>
      </c>
      <c r="G92" s="11">
        <v>7</v>
      </c>
      <c r="H92" s="11"/>
      <c r="I92" s="12">
        <v>0</v>
      </c>
      <c r="K92" s="151"/>
      <c r="O92">
        <f t="shared" si="2"/>
        <v>11</v>
      </c>
      <c r="P92">
        <f t="shared" si="3"/>
        <v>-3</v>
      </c>
    </row>
    <row r="93" spans="1:16" ht="12.75" customHeight="1" thickBot="1" x14ac:dyDescent="0.3">
      <c r="A93" s="149"/>
      <c r="B93" s="17" t="s">
        <v>39</v>
      </c>
      <c r="C93" s="17">
        <f>SUM(C74:C92)</f>
        <v>5</v>
      </c>
      <c r="D93" s="17">
        <f>SUM(D74:D92)</f>
        <v>2</v>
      </c>
      <c r="E93" s="17">
        <f>SUM(E74:E92)</f>
        <v>12</v>
      </c>
      <c r="F93" s="17">
        <f>SUM(F74:F92)</f>
        <v>112</v>
      </c>
      <c r="G93" s="17">
        <f>SUM(G74:G92)</f>
        <v>136</v>
      </c>
      <c r="H93" s="17">
        <f>SUM(F93-G93)</f>
        <v>-24</v>
      </c>
      <c r="I93" s="26">
        <f>SUM(I74:I92)</f>
        <v>17</v>
      </c>
      <c r="J93" s="18">
        <f>I93</f>
        <v>17</v>
      </c>
      <c r="K93" s="152"/>
      <c r="M93">
        <f>SUM(F93:G93)</f>
        <v>248</v>
      </c>
      <c r="N93">
        <f>SUM(I93)</f>
        <v>17</v>
      </c>
    </row>
    <row r="94" spans="1:16" ht="12.75" customHeight="1" thickBot="1" x14ac:dyDescent="0.3">
      <c r="A94" s="154"/>
      <c r="B94" s="154"/>
      <c r="C94" s="154"/>
      <c r="D94" s="154"/>
      <c r="E94" s="154"/>
      <c r="F94" s="154"/>
      <c r="G94" s="154"/>
      <c r="H94" s="154"/>
      <c r="I94" s="154"/>
    </row>
    <row r="95" spans="1:16" ht="12.75" customHeight="1" x14ac:dyDescent="0.25">
      <c r="A95" s="147" t="s">
        <v>29</v>
      </c>
      <c r="B95" s="7" t="s">
        <v>13</v>
      </c>
      <c r="C95" s="7">
        <v>0</v>
      </c>
      <c r="D95" s="7">
        <v>0</v>
      </c>
      <c r="E95" s="7">
        <v>1</v>
      </c>
      <c r="F95" s="7">
        <v>4</v>
      </c>
      <c r="G95" s="7">
        <v>5</v>
      </c>
      <c r="H95" s="7"/>
      <c r="I95" s="8">
        <v>0</v>
      </c>
      <c r="K95" s="150">
        <f>RANK(J114,J:J,0)</f>
        <v>3</v>
      </c>
      <c r="O95">
        <f t="shared" si="2"/>
        <v>9</v>
      </c>
      <c r="P95">
        <f t="shared" si="3"/>
        <v>-1</v>
      </c>
    </row>
    <row r="96" spans="1:16" ht="12.75" customHeight="1" x14ac:dyDescent="0.25">
      <c r="A96" s="148"/>
      <c r="B96" s="9" t="s">
        <v>15</v>
      </c>
      <c r="C96" s="9">
        <v>1</v>
      </c>
      <c r="D96" s="9">
        <v>0</v>
      </c>
      <c r="E96" s="9">
        <v>0</v>
      </c>
      <c r="F96" s="9">
        <v>8</v>
      </c>
      <c r="G96" s="9">
        <v>7</v>
      </c>
      <c r="H96" s="9"/>
      <c r="I96" s="10">
        <v>3</v>
      </c>
      <c r="K96" s="151"/>
      <c r="O96">
        <f t="shared" si="2"/>
        <v>15</v>
      </c>
      <c r="P96">
        <f t="shared" si="3"/>
        <v>1</v>
      </c>
    </row>
    <row r="97" spans="1:16" ht="12.75" customHeight="1" x14ac:dyDescent="0.25">
      <c r="A97" s="148"/>
      <c r="B97" s="11" t="s">
        <v>17</v>
      </c>
      <c r="C97" s="11">
        <v>1</v>
      </c>
      <c r="D97" s="11">
        <v>0</v>
      </c>
      <c r="E97" s="11">
        <v>0</v>
      </c>
      <c r="F97" s="11">
        <v>7</v>
      </c>
      <c r="G97" s="11">
        <v>5</v>
      </c>
      <c r="H97" s="11"/>
      <c r="I97" s="12">
        <v>3</v>
      </c>
      <c r="K97" s="151"/>
      <c r="O97">
        <f t="shared" si="2"/>
        <v>12</v>
      </c>
      <c r="P97">
        <f t="shared" si="3"/>
        <v>2</v>
      </c>
    </row>
    <row r="98" spans="1:16" ht="12.75" customHeight="1" x14ac:dyDescent="0.25">
      <c r="A98" s="148"/>
      <c r="B98" s="11" t="s">
        <v>19</v>
      </c>
      <c r="C98" s="11">
        <v>1</v>
      </c>
      <c r="D98" s="11">
        <v>0</v>
      </c>
      <c r="E98" s="11">
        <v>0</v>
      </c>
      <c r="F98" s="11">
        <v>8</v>
      </c>
      <c r="G98" s="11">
        <v>5</v>
      </c>
      <c r="H98" s="11"/>
      <c r="I98" s="12">
        <v>3</v>
      </c>
      <c r="K98" s="151"/>
      <c r="O98">
        <f t="shared" si="2"/>
        <v>13</v>
      </c>
      <c r="P98">
        <f t="shared" si="3"/>
        <v>3</v>
      </c>
    </row>
    <row r="99" spans="1:16" ht="12.75" customHeight="1" x14ac:dyDescent="0.25">
      <c r="A99" s="148"/>
      <c r="B99" s="11" t="s">
        <v>21</v>
      </c>
      <c r="C99" s="11">
        <v>1</v>
      </c>
      <c r="D99" s="11">
        <v>0</v>
      </c>
      <c r="E99" s="11">
        <v>0</v>
      </c>
      <c r="F99" s="11">
        <v>8</v>
      </c>
      <c r="G99" s="11">
        <v>6</v>
      </c>
      <c r="H99" s="11"/>
      <c r="I99" s="12">
        <v>3</v>
      </c>
      <c r="K99" s="151"/>
      <c r="O99">
        <f t="shared" si="2"/>
        <v>14</v>
      </c>
      <c r="P99">
        <f t="shared" si="3"/>
        <v>2</v>
      </c>
    </row>
    <row r="100" spans="1:16" ht="12.75" customHeight="1" x14ac:dyDescent="0.25">
      <c r="A100" s="148"/>
      <c r="B100" s="11" t="s">
        <v>23</v>
      </c>
      <c r="C100" s="11">
        <v>0</v>
      </c>
      <c r="D100" s="11">
        <v>0</v>
      </c>
      <c r="E100" s="11">
        <v>1</v>
      </c>
      <c r="F100" s="11">
        <v>6</v>
      </c>
      <c r="G100" s="11">
        <v>8</v>
      </c>
      <c r="H100" s="11"/>
      <c r="I100" s="12">
        <v>0</v>
      </c>
      <c r="K100" s="151"/>
      <c r="O100">
        <f t="shared" si="2"/>
        <v>14</v>
      </c>
      <c r="P100">
        <f t="shared" si="3"/>
        <v>-2</v>
      </c>
    </row>
    <row r="101" spans="1:16" ht="12.75" customHeight="1" x14ac:dyDescent="0.25">
      <c r="A101" s="148"/>
      <c r="B101" s="11" t="s">
        <v>24</v>
      </c>
      <c r="C101" s="11">
        <v>0</v>
      </c>
      <c r="D101" s="11">
        <v>0</v>
      </c>
      <c r="E101" s="11">
        <v>1</v>
      </c>
      <c r="F101" s="11">
        <v>6</v>
      </c>
      <c r="G101" s="11">
        <v>7</v>
      </c>
      <c r="H101" s="11"/>
      <c r="I101" s="12">
        <v>0</v>
      </c>
      <c r="K101" s="151"/>
      <c r="O101">
        <f t="shared" si="2"/>
        <v>13</v>
      </c>
      <c r="P101">
        <f t="shared" si="3"/>
        <v>-1</v>
      </c>
    </row>
    <row r="102" spans="1:16" ht="12.75" customHeight="1" x14ac:dyDescent="0.25">
      <c r="A102" s="148"/>
      <c r="B102" s="11" t="s">
        <v>26</v>
      </c>
      <c r="C102" s="11">
        <v>1</v>
      </c>
      <c r="D102" s="11">
        <v>0</v>
      </c>
      <c r="E102" s="11">
        <v>0</v>
      </c>
      <c r="F102" s="11">
        <v>8</v>
      </c>
      <c r="G102" s="11">
        <v>7</v>
      </c>
      <c r="H102" s="11"/>
      <c r="I102" s="12">
        <v>3</v>
      </c>
      <c r="K102" s="151"/>
      <c r="O102">
        <f t="shared" si="2"/>
        <v>15</v>
      </c>
      <c r="P102">
        <f t="shared" si="3"/>
        <v>1</v>
      </c>
    </row>
    <row r="103" spans="1:16" ht="12.75" customHeight="1" x14ac:dyDescent="0.25">
      <c r="A103" s="148"/>
      <c r="B103" s="11" t="s">
        <v>28</v>
      </c>
      <c r="C103" s="11">
        <v>0</v>
      </c>
      <c r="D103" s="11">
        <v>0</v>
      </c>
      <c r="E103" s="11">
        <v>1</v>
      </c>
      <c r="F103" s="11">
        <v>7</v>
      </c>
      <c r="G103" s="11">
        <v>8</v>
      </c>
      <c r="H103" s="11"/>
      <c r="I103" s="12">
        <v>0</v>
      </c>
      <c r="K103" s="151"/>
      <c r="O103">
        <f t="shared" si="2"/>
        <v>15</v>
      </c>
      <c r="P103">
        <f t="shared" si="3"/>
        <v>-1</v>
      </c>
    </row>
    <row r="104" spans="1:16" ht="12.75" customHeight="1" x14ac:dyDescent="0.25">
      <c r="A104" s="148"/>
      <c r="B104" s="11" t="s">
        <v>30</v>
      </c>
      <c r="C104" s="11">
        <v>0</v>
      </c>
      <c r="D104" s="11">
        <v>0</v>
      </c>
      <c r="E104" s="11">
        <v>1</v>
      </c>
      <c r="F104" s="11">
        <v>3</v>
      </c>
      <c r="G104" s="11">
        <v>8</v>
      </c>
      <c r="H104" s="11"/>
      <c r="I104" s="12">
        <v>0</v>
      </c>
      <c r="K104" s="151"/>
      <c r="O104">
        <f t="shared" si="2"/>
        <v>11</v>
      </c>
      <c r="P104">
        <f t="shared" si="3"/>
        <v>-5</v>
      </c>
    </row>
    <row r="105" spans="1:16" ht="12.75" customHeight="1" x14ac:dyDescent="0.25">
      <c r="A105" s="148"/>
      <c r="B105" s="11" t="s">
        <v>32</v>
      </c>
      <c r="C105" s="11">
        <v>0</v>
      </c>
      <c r="D105" s="11">
        <v>0</v>
      </c>
      <c r="E105" s="11">
        <v>1</v>
      </c>
      <c r="F105" s="11">
        <v>7</v>
      </c>
      <c r="G105" s="11">
        <v>8</v>
      </c>
      <c r="H105" s="11"/>
      <c r="I105" s="12">
        <v>0</v>
      </c>
      <c r="K105" s="151"/>
      <c r="O105">
        <f t="shared" si="2"/>
        <v>15</v>
      </c>
      <c r="P105">
        <f t="shared" si="3"/>
        <v>-1</v>
      </c>
    </row>
    <row r="106" spans="1:16" ht="12.75" customHeight="1" x14ac:dyDescent="0.25">
      <c r="A106" s="148"/>
      <c r="B106" s="11" t="s">
        <v>34</v>
      </c>
      <c r="C106" s="11">
        <v>1</v>
      </c>
      <c r="D106" s="11">
        <v>0</v>
      </c>
      <c r="E106" s="11">
        <v>0</v>
      </c>
      <c r="F106" s="11">
        <v>9</v>
      </c>
      <c r="G106" s="11">
        <v>7</v>
      </c>
      <c r="H106" s="11"/>
      <c r="I106" s="12">
        <v>3</v>
      </c>
      <c r="K106" s="151"/>
      <c r="O106">
        <f t="shared" si="2"/>
        <v>16</v>
      </c>
      <c r="P106">
        <f t="shared" si="3"/>
        <v>2</v>
      </c>
    </row>
    <row r="107" spans="1:16" ht="12.75" customHeight="1" x14ac:dyDescent="0.25">
      <c r="A107" s="148"/>
      <c r="B107" s="11" t="s">
        <v>36</v>
      </c>
      <c r="C107" s="11">
        <v>1</v>
      </c>
      <c r="D107" s="11">
        <v>0</v>
      </c>
      <c r="E107" s="11">
        <v>0</v>
      </c>
      <c r="F107" s="11">
        <v>7</v>
      </c>
      <c r="G107" s="11">
        <v>5</v>
      </c>
      <c r="H107" s="11"/>
      <c r="I107" s="12">
        <v>3</v>
      </c>
      <c r="K107" s="151"/>
      <c r="O107">
        <f t="shared" si="2"/>
        <v>12</v>
      </c>
      <c r="P107">
        <f t="shared" si="3"/>
        <v>2</v>
      </c>
    </row>
    <row r="108" spans="1:16" ht="12.75" customHeight="1" x14ac:dyDescent="0.25">
      <c r="A108" s="148"/>
      <c r="B108" s="11" t="s">
        <v>38</v>
      </c>
      <c r="C108" s="11">
        <v>0</v>
      </c>
      <c r="D108" s="11">
        <v>0</v>
      </c>
      <c r="E108" s="11">
        <v>1</v>
      </c>
      <c r="F108" s="11">
        <v>6</v>
      </c>
      <c r="G108" s="11">
        <v>8</v>
      </c>
      <c r="H108" s="11"/>
      <c r="I108" s="12">
        <v>0</v>
      </c>
      <c r="K108" s="151"/>
      <c r="O108">
        <f t="shared" si="2"/>
        <v>14</v>
      </c>
      <c r="P108">
        <f t="shared" si="3"/>
        <v>-2</v>
      </c>
    </row>
    <row r="109" spans="1:16" ht="12.75" customHeight="1" x14ac:dyDescent="0.25">
      <c r="A109" s="148"/>
      <c r="B109" s="11" t="s">
        <v>40</v>
      </c>
      <c r="C109" s="11">
        <v>1</v>
      </c>
      <c r="D109" s="11">
        <v>0</v>
      </c>
      <c r="E109" s="11">
        <v>0</v>
      </c>
      <c r="F109" s="11">
        <v>8</v>
      </c>
      <c r="G109" s="11">
        <v>7</v>
      </c>
      <c r="H109" s="11"/>
      <c r="I109" s="12">
        <v>3</v>
      </c>
      <c r="K109" s="151"/>
      <c r="O109">
        <f t="shared" si="2"/>
        <v>15</v>
      </c>
      <c r="P109">
        <f t="shared" si="3"/>
        <v>1</v>
      </c>
    </row>
    <row r="110" spans="1:16" ht="12.75" customHeight="1" x14ac:dyDescent="0.25">
      <c r="A110" s="148"/>
      <c r="B110" s="11" t="s">
        <v>71</v>
      </c>
      <c r="C110" s="11">
        <v>0</v>
      </c>
      <c r="D110" s="11">
        <v>0</v>
      </c>
      <c r="E110" s="11">
        <v>1</v>
      </c>
      <c r="F110" s="11">
        <v>6</v>
      </c>
      <c r="G110" s="11">
        <v>9</v>
      </c>
      <c r="H110" s="11"/>
      <c r="I110" s="12">
        <v>0</v>
      </c>
      <c r="K110" s="151"/>
      <c r="O110">
        <f t="shared" si="2"/>
        <v>15</v>
      </c>
      <c r="P110">
        <f t="shared" si="3"/>
        <v>-3</v>
      </c>
    </row>
    <row r="111" spans="1:16" ht="12.75" customHeight="1" x14ac:dyDescent="0.25">
      <c r="A111" s="148"/>
      <c r="B111" s="11" t="s">
        <v>74</v>
      </c>
      <c r="C111" s="11">
        <v>0</v>
      </c>
      <c r="D111" s="11">
        <v>0</v>
      </c>
      <c r="E111" s="11">
        <v>1</v>
      </c>
      <c r="F111" s="11">
        <v>7</v>
      </c>
      <c r="G111" s="11">
        <v>8</v>
      </c>
      <c r="H111" s="11"/>
      <c r="I111" s="12">
        <v>0</v>
      </c>
      <c r="K111" s="151"/>
      <c r="O111">
        <f t="shared" si="2"/>
        <v>15</v>
      </c>
      <c r="P111">
        <f t="shared" si="3"/>
        <v>-1</v>
      </c>
    </row>
    <row r="112" spans="1:16" ht="12.75" customHeight="1" x14ac:dyDescent="0.25">
      <c r="A112" s="148"/>
      <c r="B112" s="11" t="s">
        <v>75</v>
      </c>
      <c r="C112" s="11">
        <v>0</v>
      </c>
      <c r="D112" s="11">
        <v>1</v>
      </c>
      <c r="E112" s="11">
        <v>0</v>
      </c>
      <c r="F112" s="11">
        <v>8</v>
      </c>
      <c r="G112" s="11">
        <v>8</v>
      </c>
      <c r="H112" s="11"/>
      <c r="I112" s="12">
        <v>1</v>
      </c>
      <c r="K112" s="151"/>
      <c r="O112">
        <f t="shared" si="2"/>
        <v>16</v>
      </c>
      <c r="P112">
        <f t="shared" si="3"/>
        <v>0</v>
      </c>
    </row>
    <row r="113" spans="1:16" ht="12.75" customHeight="1" x14ac:dyDescent="0.25">
      <c r="A113" s="148"/>
      <c r="B113" s="11" t="s">
        <v>77</v>
      </c>
      <c r="C113" s="11">
        <v>1</v>
      </c>
      <c r="D113" s="11">
        <v>0</v>
      </c>
      <c r="E113" s="11">
        <v>0</v>
      </c>
      <c r="F113" s="11">
        <v>5</v>
      </c>
      <c r="G113" s="11">
        <v>3</v>
      </c>
      <c r="H113" s="11"/>
      <c r="I113" s="12">
        <v>3</v>
      </c>
      <c r="K113" s="151"/>
      <c r="O113">
        <f t="shared" si="2"/>
        <v>8</v>
      </c>
      <c r="P113">
        <f t="shared" si="3"/>
        <v>2</v>
      </c>
    </row>
    <row r="114" spans="1:16" ht="12.75" customHeight="1" thickBot="1" x14ac:dyDescent="0.3">
      <c r="A114" s="149"/>
      <c r="B114" s="17" t="s">
        <v>39</v>
      </c>
      <c r="C114" s="17">
        <f>SUM(C95:C113)</f>
        <v>9</v>
      </c>
      <c r="D114" s="17">
        <f>SUM(D95:D113)</f>
        <v>1</v>
      </c>
      <c r="E114" s="17">
        <f>SUM(E95:E113)</f>
        <v>9</v>
      </c>
      <c r="F114" s="17">
        <f>SUM(F95:F113)</f>
        <v>128</v>
      </c>
      <c r="G114" s="17">
        <f>SUM(G95:G113)</f>
        <v>129</v>
      </c>
      <c r="H114" s="17">
        <f>SUM(F114-G114)</f>
        <v>-1</v>
      </c>
      <c r="I114" s="26">
        <f>SUM(I95:I113)</f>
        <v>28</v>
      </c>
      <c r="J114" s="18">
        <f>I114</f>
        <v>28</v>
      </c>
      <c r="K114" s="152"/>
      <c r="M114">
        <f>SUM(F114:G114)</f>
        <v>257</v>
      </c>
      <c r="N114">
        <f>SUM(I114)</f>
        <v>28</v>
      </c>
    </row>
    <row r="115" spans="1:16" ht="12.75" customHeight="1" thickBot="1" x14ac:dyDescent="0.3">
      <c r="A115" s="154"/>
      <c r="B115" s="154"/>
      <c r="C115" s="154"/>
      <c r="D115" s="154"/>
      <c r="E115" s="154"/>
      <c r="F115" s="154"/>
      <c r="G115" s="154"/>
      <c r="H115" s="154"/>
      <c r="I115" s="154"/>
    </row>
    <row r="116" spans="1:16" ht="12.75" customHeight="1" x14ac:dyDescent="0.25">
      <c r="A116" s="147" t="s">
        <v>31</v>
      </c>
      <c r="B116" s="7" t="s">
        <v>13</v>
      </c>
      <c r="C116" s="7">
        <v>0</v>
      </c>
      <c r="D116" s="7">
        <v>1</v>
      </c>
      <c r="E116" s="7">
        <v>0</v>
      </c>
      <c r="F116" s="7">
        <v>7</v>
      </c>
      <c r="G116" s="7">
        <v>7</v>
      </c>
      <c r="H116" s="7"/>
      <c r="I116" s="8">
        <v>1</v>
      </c>
      <c r="K116" s="150">
        <f>RANK(J135,J:J,0)</f>
        <v>9</v>
      </c>
      <c r="O116">
        <f t="shared" si="2"/>
        <v>14</v>
      </c>
      <c r="P116">
        <f t="shared" si="3"/>
        <v>0</v>
      </c>
    </row>
    <row r="117" spans="1:16" ht="12.75" customHeight="1" x14ac:dyDescent="0.25">
      <c r="A117" s="148"/>
      <c r="B117" s="9" t="s">
        <v>15</v>
      </c>
      <c r="C117" s="19">
        <v>0</v>
      </c>
      <c r="D117" s="19">
        <v>0</v>
      </c>
      <c r="E117" s="19">
        <v>1</v>
      </c>
      <c r="F117" s="19">
        <v>6</v>
      </c>
      <c r="G117" s="19">
        <v>9</v>
      </c>
      <c r="H117" s="19"/>
      <c r="I117" s="20">
        <v>0</v>
      </c>
      <c r="K117" s="151"/>
      <c r="O117">
        <f t="shared" si="2"/>
        <v>15</v>
      </c>
      <c r="P117">
        <f t="shared" si="3"/>
        <v>-3</v>
      </c>
    </row>
    <row r="118" spans="1:16" ht="12.75" customHeight="1" x14ac:dyDescent="0.25">
      <c r="A118" s="148"/>
      <c r="B118" s="11" t="s">
        <v>17</v>
      </c>
      <c r="C118" s="21">
        <v>0</v>
      </c>
      <c r="D118" s="21">
        <v>0</v>
      </c>
      <c r="E118" s="21">
        <v>1</v>
      </c>
      <c r="F118" s="21">
        <v>6</v>
      </c>
      <c r="G118" s="21">
        <v>8</v>
      </c>
      <c r="H118" s="21"/>
      <c r="I118" s="22">
        <v>0</v>
      </c>
      <c r="K118" s="151"/>
      <c r="O118">
        <f t="shared" si="2"/>
        <v>14</v>
      </c>
      <c r="P118">
        <f t="shared" si="3"/>
        <v>-2</v>
      </c>
    </row>
    <row r="119" spans="1:16" ht="12.75" customHeight="1" x14ac:dyDescent="0.25">
      <c r="A119" s="148"/>
      <c r="B119" s="11" t="s">
        <v>19</v>
      </c>
      <c r="C119" s="21">
        <v>0</v>
      </c>
      <c r="D119" s="21">
        <v>0</v>
      </c>
      <c r="E119" s="21">
        <v>1</v>
      </c>
      <c r="F119" s="21">
        <v>7</v>
      </c>
      <c r="G119" s="21">
        <v>9</v>
      </c>
      <c r="H119" s="21"/>
      <c r="I119" s="22">
        <v>0</v>
      </c>
      <c r="K119" s="151"/>
      <c r="O119">
        <f t="shared" si="2"/>
        <v>16</v>
      </c>
      <c r="P119">
        <f t="shared" si="3"/>
        <v>-2</v>
      </c>
    </row>
    <row r="120" spans="1:16" ht="12.75" customHeight="1" x14ac:dyDescent="0.25">
      <c r="A120" s="148"/>
      <c r="B120" s="11" t="s">
        <v>21</v>
      </c>
      <c r="C120" s="21">
        <v>0</v>
      </c>
      <c r="D120" s="21">
        <v>0</v>
      </c>
      <c r="E120" s="21">
        <v>1</v>
      </c>
      <c r="F120" s="21">
        <v>7</v>
      </c>
      <c r="G120" s="21">
        <v>9</v>
      </c>
      <c r="H120" s="21"/>
      <c r="I120" s="22">
        <v>0</v>
      </c>
      <c r="K120" s="151"/>
      <c r="O120">
        <f t="shared" si="2"/>
        <v>16</v>
      </c>
      <c r="P120">
        <f t="shared" si="3"/>
        <v>-2</v>
      </c>
    </row>
    <row r="121" spans="1:16" ht="12.75" customHeight="1" x14ac:dyDescent="0.25">
      <c r="A121" s="148"/>
      <c r="B121" s="11" t="s">
        <v>23</v>
      </c>
      <c r="C121" s="21">
        <v>1</v>
      </c>
      <c r="D121" s="21">
        <v>0</v>
      </c>
      <c r="E121" s="21">
        <v>0</v>
      </c>
      <c r="F121" s="21">
        <v>8</v>
      </c>
      <c r="G121" s="21">
        <v>7</v>
      </c>
      <c r="H121" s="21"/>
      <c r="I121" s="22">
        <v>3</v>
      </c>
      <c r="K121" s="151"/>
      <c r="O121">
        <f t="shared" si="2"/>
        <v>15</v>
      </c>
      <c r="P121">
        <f t="shared" si="3"/>
        <v>1</v>
      </c>
    </row>
    <row r="122" spans="1:16" ht="12.75" customHeight="1" x14ac:dyDescent="0.25">
      <c r="A122" s="148"/>
      <c r="B122" s="11" t="s">
        <v>24</v>
      </c>
      <c r="C122" s="21">
        <v>0</v>
      </c>
      <c r="D122" s="21">
        <v>1</v>
      </c>
      <c r="E122" s="21">
        <v>0</v>
      </c>
      <c r="F122" s="21">
        <v>7</v>
      </c>
      <c r="G122" s="21">
        <v>7</v>
      </c>
      <c r="H122" s="21"/>
      <c r="I122" s="22">
        <v>1</v>
      </c>
      <c r="K122" s="151"/>
      <c r="O122">
        <f t="shared" si="2"/>
        <v>14</v>
      </c>
      <c r="P122">
        <f t="shared" si="3"/>
        <v>0</v>
      </c>
    </row>
    <row r="123" spans="1:16" ht="12.75" customHeight="1" x14ac:dyDescent="0.25">
      <c r="A123" s="148"/>
      <c r="B123" s="11" t="s">
        <v>26</v>
      </c>
      <c r="C123" s="21">
        <v>1</v>
      </c>
      <c r="D123" s="21">
        <v>0</v>
      </c>
      <c r="E123" s="21">
        <v>0</v>
      </c>
      <c r="F123" s="21">
        <v>9</v>
      </c>
      <c r="G123" s="21">
        <v>7</v>
      </c>
      <c r="H123" s="21"/>
      <c r="I123" s="22">
        <v>3</v>
      </c>
      <c r="K123" s="151"/>
      <c r="O123">
        <f t="shared" si="2"/>
        <v>16</v>
      </c>
      <c r="P123">
        <f t="shared" si="3"/>
        <v>2</v>
      </c>
    </row>
    <row r="124" spans="1:16" ht="12.75" customHeight="1" x14ac:dyDescent="0.25">
      <c r="A124" s="148"/>
      <c r="B124" s="11" t="s">
        <v>28</v>
      </c>
      <c r="C124" s="21">
        <v>0</v>
      </c>
      <c r="D124" s="21">
        <v>0</v>
      </c>
      <c r="E124" s="21">
        <v>1</v>
      </c>
      <c r="F124" s="21">
        <v>7</v>
      </c>
      <c r="G124" s="21">
        <v>12</v>
      </c>
      <c r="H124" s="21"/>
      <c r="I124" s="22">
        <v>0</v>
      </c>
      <c r="K124" s="151"/>
      <c r="O124">
        <f t="shared" si="2"/>
        <v>19</v>
      </c>
      <c r="P124">
        <f t="shared" si="3"/>
        <v>-5</v>
      </c>
    </row>
    <row r="125" spans="1:16" ht="12.75" customHeight="1" x14ac:dyDescent="0.25">
      <c r="A125" s="148"/>
      <c r="B125" s="11" t="s">
        <v>30</v>
      </c>
      <c r="C125" s="21">
        <v>1</v>
      </c>
      <c r="D125" s="21">
        <v>0</v>
      </c>
      <c r="E125" s="21">
        <v>0</v>
      </c>
      <c r="F125" s="21">
        <v>8</v>
      </c>
      <c r="G125" s="21">
        <v>7</v>
      </c>
      <c r="H125" s="21"/>
      <c r="I125" s="22">
        <v>3</v>
      </c>
      <c r="K125" s="151"/>
      <c r="O125">
        <f t="shared" si="2"/>
        <v>15</v>
      </c>
      <c r="P125">
        <f t="shared" si="3"/>
        <v>1</v>
      </c>
    </row>
    <row r="126" spans="1:16" ht="12.75" customHeight="1" x14ac:dyDescent="0.25">
      <c r="A126" s="148"/>
      <c r="B126" s="11" t="s">
        <v>32</v>
      </c>
      <c r="C126" s="21">
        <v>1</v>
      </c>
      <c r="D126" s="21">
        <v>0</v>
      </c>
      <c r="E126" s="21">
        <v>0</v>
      </c>
      <c r="F126" s="21">
        <v>8</v>
      </c>
      <c r="G126" s="21">
        <v>6</v>
      </c>
      <c r="H126" s="21"/>
      <c r="I126" s="22">
        <v>3</v>
      </c>
      <c r="K126" s="151"/>
      <c r="O126">
        <f t="shared" si="2"/>
        <v>14</v>
      </c>
      <c r="P126">
        <f t="shared" si="3"/>
        <v>2</v>
      </c>
    </row>
    <row r="127" spans="1:16" ht="12.75" customHeight="1" x14ac:dyDescent="0.25">
      <c r="A127" s="148"/>
      <c r="B127" s="11" t="s">
        <v>34</v>
      </c>
      <c r="C127" s="21">
        <v>0</v>
      </c>
      <c r="D127" s="21">
        <v>0</v>
      </c>
      <c r="E127" s="21">
        <v>1</v>
      </c>
      <c r="F127" s="21">
        <v>4</v>
      </c>
      <c r="G127" s="21">
        <v>5</v>
      </c>
      <c r="H127" s="21"/>
      <c r="I127" s="22">
        <v>0</v>
      </c>
      <c r="K127" s="151"/>
      <c r="O127">
        <f t="shared" si="2"/>
        <v>9</v>
      </c>
      <c r="P127">
        <f t="shared" si="3"/>
        <v>-1</v>
      </c>
    </row>
    <row r="128" spans="1:16" ht="12.75" customHeight="1" x14ac:dyDescent="0.25">
      <c r="A128" s="148"/>
      <c r="B128" s="11" t="s">
        <v>36</v>
      </c>
      <c r="C128" s="21">
        <v>0</v>
      </c>
      <c r="D128" s="21">
        <v>0</v>
      </c>
      <c r="E128" s="21">
        <v>1</v>
      </c>
      <c r="F128" s="21">
        <v>5</v>
      </c>
      <c r="G128" s="21">
        <v>7</v>
      </c>
      <c r="H128" s="21"/>
      <c r="I128" s="22">
        <v>0</v>
      </c>
      <c r="K128" s="151"/>
      <c r="O128">
        <f t="shared" si="2"/>
        <v>12</v>
      </c>
      <c r="P128">
        <f t="shared" si="3"/>
        <v>-2</v>
      </c>
    </row>
    <row r="129" spans="1:16" ht="12.75" customHeight="1" x14ac:dyDescent="0.25">
      <c r="A129" s="148"/>
      <c r="B129" s="11" t="s">
        <v>38</v>
      </c>
      <c r="C129" s="21">
        <v>0</v>
      </c>
      <c r="D129" s="21">
        <v>0</v>
      </c>
      <c r="E129" s="21">
        <v>1</v>
      </c>
      <c r="F129" s="21">
        <v>6</v>
      </c>
      <c r="G129" s="21">
        <v>9</v>
      </c>
      <c r="H129" s="21"/>
      <c r="I129" s="22">
        <v>0</v>
      </c>
      <c r="K129" s="151"/>
      <c r="O129">
        <f t="shared" si="2"/>
        <v>15</v>
      </c>
      <c r="P129">
        <f t="shared" si="3"/>
        <v>-3</v>
      </c>
    </row>
    <row r="130" spans="1:16" ht="12.75" customHeight="1" x14ac:dyDescent="0.25">
      <c r="A130" s="148"/>
      <c r="B130" s="11" t="s">
        <v>40</v>
      </c>
      <c r="C130" s="21">
        <v>0</v>
      </c>
      <c r="D130" s="21">
        <v>0</v>
      </c>
      <c r="E130" s="21">
        <v>1</v>
      </c>
      <c r="F130" s="21">
        <v>6</v>
      </c>
      <c r="G130" s="21">
        <v>9</v>
      </c>
      <c r="H130" s="21"/>
      <c r="I130" s="22">
        <v>0</v>
      </c>
      <c r="K130" s="151"/>
      <c r="O130">
        <f t="shared" si="2"/>
        <v>15</v>
      </c>
      <c r="P130">
        <f t="shared" si="3"/>
        <v>-3</v>
      </c>
    </row>
    <row r="131" spans="1:16" ht="12.75" customHeight="1" x14ac:dyDescent="0.25">
      <c r="A131" s="148"/>
      <c r="B131" s="11" t="s">
        <v>71</v>
      </c>
      <c r="C131" s="21">
        <v>1</v>
      </c>
      <c r="D131" s="21">
        <v>0</v>
      </c>
      <c r="E131" s="21">
        <v>0</v>
      </c>
      <c r="F131" s="21">
        <v>7</v>
      </c>
      <c r="G131" s="21">
        <v>3</v>
      </c>
      <c r="H131" s="21"/>
      <c r="I131" s="22">
        <v>3</v>
      </c>
      <c r="K131" s="151"/>
      <c r="O131">
        <f t="shared" si="2"/>
        <v>10</v>
      </c>
      <c r="P131">
        <f t="shared" si="3"/>
        <v>4</v>
      </c>
    </row>
    <row r="132" spans="1:16" ht="12.75" customHeight="1" x14ac:dyDescent="0.25">
      <c r="A132" s="148"/>
      <c r="B132" s="11" t="s">
        <v>74</v>
      </c>
      <c r="C132" s="21">
        <v>0</v>
      </c>
      <c r="D132" s="21">
        <v>0</v>
      </c>
      <c r="E132" s="21">
        <v>1</v>
      </c>
      <c r="F132" s="21">
        <v>2</v>
      </c>
      <c r="G132" s="21">
        <v>12</v>
      </c>
      <c r="H132" s="21"/>
      <c r="I132" s="22">
        <v>0</v>
      </c>
      <c r="K132" s="151"/>
      <c r="O132">
        <f t="shared" si="2"/>
        <v>14</v>
      </c>
      <c r="P132">
        <f t="shared" si="3"/>
        <v>-10</v>
      </c>
    </row>
    <row r="133" spans="1:16" ht="12.75" customHeight="1" x14ac:dyDescent="0.25">
      <c r="A133" s="148"/>
      <c r="B133" s="11" t="s">
        <v>75</v>
      </c>
      <c r="C133" s="21">
        <v>0</v>
      </c>
      <c r="D133" s="21">
        <v>0</v>
      </c>
      <c r="E133" s="21">
        <v>1</v>
      </c>
      <c r="F133" s="21">
        <v>6</v>
      </c>
      <c r="G133" s="21">
        <v>7</v>
      </c>
      <c r="H133" s="21"/>
      <c r="I133" s="22">
        <v>0</v>
      </c>
      <c r="K133" s="151"/>
      <c r="O133">
        <f t="shared" si="2"/>
        <v>13</v>
      </c>
      <c r="P133">
        <f t="shared" si="3"/>
        <v>-1</v>
      </c>
    </row>
    <row r="134" spans="1:16" ht="12.75" customHeight="1" x14ac:dyDescent="0.25">
      <c r="A134" s="148"/>
      <c r="B134" s="11" t="s">
        <v>77</v>
      </c>
      <c r="C134" s="21">
        <v>0</v>
      </c>
      <c r="D134" s="21">
        <v>0</v>
      </c>
      <c r="E134" s="21">
        <v>1</v>
      </c>
      <c r="F134" s="21">
        <v>3</v>
      </c>
      <c r="G134" s="21">
        <v>7</v>
      </c>
      <c r="H134" s="21"/>
      <c r="I134" s="22">
        <v>0</v>
      </c>
      <c r="K134" s="151"/>
      <c r="O134">
        <f t="shared" si="2"/>
        <v>10</v>
      </c>
      <c r="P134">
        <f t="shared" si="3"/>
        <v>-4</v>
      </c>
    </row>
    <row r="135" spans="1:16" ht="12.75" customHeight="1" thickBot="1" x14ac:dyDescent="0.3">
      <c r="A135" s="149"/>
      <c r="B135" s="17" t="s">
        <v>39</v>
      </c>
      <c r="C135" s="17">
        <f>SUM(C116:C134)</f>
        <v>5</v>
      </c>
      <c r="D135" s="17">
        <f>SUM(D116:D134)</f>
        <v>2</v>
      </c>
      <c r="E135" s="17">
        <f>SUM(E116:E134)</f>
        <v>12</v>
      </c>
      <c r="F135" s="17">
        <f>SUM(F116:F134)</f>
        <v>119</v>
      </c>
      <c r="G135" s="17">
        <f>SUM(G116:G134)</f>
        <v>147</v>
      </c>
      <c r="H135" s="17">
        <f>SUM(F135-G135)</f>
        <v>-28</v>
      </c>
      <c r="I135" s="26">
        <f>SUM(I116:I134)</f>
        <v>17</v>
      </c>
      <c r="J135" s="116">
        <f>I135</f>
        <v>17</v>
      </c>
      <c r="K135" s="152"/>
      <c r="M135">
        <f>SUM(F135:G135)</f>
        <v>266</v>
      </c>
      <c r="N135">
        <f>SUM(I135)</f>
        <v>17</v>
      </c>
    </row>
    <row r="136" spans="1:16" ht="12.75" customHeight="1" thickBot="1" x14ac:dyDescent="0.3">
      <c r="A136" s="154"/>
      <c r="B136" s="154"/>
      <c r="C136" s="154"/>
      <c r="D136" s="154"/>
      <c r="E136" s="154"/>
      <c r="F136" s="154"/>
      <c r="G136" s="154"/>
      <c r="H136" s="154"/>
      <c r="I136" s="154"/>
    </row>
    <row r="137" spans="1:16" ht="12.75" customHeight="1" x14ac:dyDescent="0.25">
      <c r="A137" s="147" t="s">
        <v>37</v>
      </c>
      <c r="B137" s="7" t="s">
        <v>13</v>
      </c>
      <c r="C137" s="7">
        <v>0</v>
      </c>
      <c r="D137" s="7">
        <v>0</v>
      </c>
      <c r="E137" s="7">
        <v>1</v>
      </c>
      <c r="F137" s="7">
        <v>6</v>
      </c>
      <c r="G137" s="7">
        <v>8</v>
      </c>
      <c r="H137" s="7"/>
      <c r="I137" s="8">
        <v>0</v>
      </c>
      <c r="K137" s="150">
        <f>RANK(J156,J:J,0)</f>
        <v>12</v>
      </c>
      <c r="O137">
        <f t="shared" si="2"/>
        <v>14</v>
      </c>
      <c r="P137">
        <f t="shared" si="3"/>
        <v>-2</v>
      </c>
    </row>
    <row r="138" spans="1:16" ht="12.75" customHeight="1" x14ac:dyDescent="0.25">
      <c r="A138" s="148"/>
      <c r="B138" s="9" t="s">
        <v>15</v>
      </c>
      <c r="C138" s="9">
        <v>1</v>
      </c>
      <c r="D138" s="9">
        <v>0</v>
      </c>
      <c r="E138" s="9">
        <v>0</v>
      </c>
      <c r="F138" s="9">
        <v>8</v>
      </c>
      <c r="G138" s="9">
        <v>5</v>
      </c>
      <c r="H138" s="9"/>
      <c r="I138" s="10">
        <v>3</v>
      </c>
      <c r="K138" s="151"/>
      <c r="O138">
        <f t="shared" si="2"/>
        <v>13</v>
      </c>
      <c r="P138">
        <f t="shared" si="3"/>
        <v>3</v>
      </c>
    </row>
    <row r="139" spans="1:16" ht="12.75" customHeight="1" x14ac:dyDescent="0.25">
      <c r="A139" s="148"/>
      <c r="B139" s="11" t="s">
        <v>17</v>
      </c>
      <c r="C139" s="11">
        <v>0</v>
      </c>
      <c r="D139" s="11">
        <v>0</v>
      </c>
      <c r="E139" s="11">
        <v>1</v>
      </c>
      <c r="F139" s="11">
        <v>7</v>
      </c>
      <c r="G139" s="11">
        <v>8</v>
      </c>
      <c r="H139" s="11"/>
      <c r="I139" s="12">
        <v>0</v>
      </c>
      <c r="K139" s="151"/>
      <c r="O139">
        <f t="shared" si="2"/>
        <v>15</v>
      </c>
      <c r="P139">
        <f t="shared" si="3"/>
        <v>-1</v>
      </c>
    </row>
    <row r="140" spans="1:16" ht="12.75" customHeight="1" x14ac:dyDescent="0.25">
      <c r="A140" s="148"/>
      <c r="B140" s="11" t="s">
        <v>19</v>
      </c>
      <c r="C140" s="11">
        <v>1</v>
      </c>
      <c r="D140" s="11">
        <v>0</v>
      </c>
      <c r="E140" s="11">
        <v>0</v>
      </c>
      <c r="F140" s="11">
        <v>8</v>
      </c>
      <c r="G140" s="11">
        <v>7</v>
      </c>
      <c r="H140" s="11"/>
      <c r="I140" s="12">
        <v>3</v>
      </c>
      <c r="K140" s="151"/>
      <c r="O140">
        <f t="shared" si="2"/>
        <v>15</v>
      </c>
      <c r="P140">
        <f t="shared" si="3"/>
        <v>1</v>
      </c>
    </row>
    <row r="141" spans="1:16" ht="12.75" customHeight="1" x14ac:dyDescent="0.25">
      <c r="A141" s="148"/>
      <c r="B141" s="11" t="s">
        <v>21</v>
      </c>
      <c r="C141" s="11">
        <v>0</v>
      </c>
      <c r="D141" s="11">
        <v>0</v>
      </c>
      <c r="E141" s="11">
        <v>1</v>
      </c>
      <c r="F141" s="11">
        <v>7</v>
      </c>
      <c r="G141" s="11">
        <v>8</v>
      </c>
      <c r="H141" s="11"/>
      <c r="I141" s="12">
        <v>0</v>
      </c>
      <c r="K141" s="151"/>
      <c r="O141">
        <f t="shared" si="2"/>
        <v>15</v>
      </c>
      <c r="P141">
        <f t="shared" si="3"/>
        <v>-1</v>
      </c>
    </row>
    <row r="142" spans="1:16" ht="12.75" customHeight="1" x14ac:dyDescent="0.25">
      <c r="A142" s="148"/>
      <c r="B142" s="11" t="s">
        <v>23</v>
      </c>
      <c r="C142" s="11">
        <v>0</v>
      </c>
      <c r="D142" s="11">
        <v>1</v>
      </c>
      <c r="E142" s="11">
        <v>0</v>
      </c>
      <c r="F142" s="11">
        <v>7</v>
      </c>
      <c r="G142" s="11">
        <v>7</v>
      </c>
      <c r="H142" s="11"/>
      <c r="I142" s="12">
        <v>1</v>
      </c>
      <c r="K142" s="151"/>
      <c r="O142">
        <f t="shared" si="2"/>
        <v>14</v>
      </c>
      <c r="P142">
        <f t="shared" si="3"/>
        <v>0</v>
      </c>
    </row>
    <row r="143" spans="1:16" ht="12.75" customHeight="1" x14ac:dyDescent="0.25">
      <c r="A143" s="148"/>
      <c r="B143" s="11" t="s">
        <v>24</v>
      </c>
      <c r="C143" s="11">
        <v>0</v>
      </c>
      <c r="D143" s="11">
        <v>0</v>
      </c>
      <c r="E143" s="11">
        <v>1</v>
      </c>
      <c r="F143" s="11">
        <v>7</v>
      </c>
      <c r="G143" s="11">
        <v>9</v>
      </c>
      <c r="H143" s="11"/>
      <c r="I143" s="12">
        <v>0</v>
      </c>
      <c r="K143" s="151"/>
      <c r="O143">
        <f t="shared" si="2"/>
        <v>16</v>
      </c>
      <c r="P143">
        <f t="shared" si="3"/>
        <v>-2</v>
      </c>
    </row>
    <row r="144" spans="1:16" ht="12.75" customHeight="1" x14ac:dyDescent="0.25">
      <c r="A144" s="148"/>
      <c r="B144" s="11" t="s">
        <v>26</v>
      </c>
      <c r="C144" s="11">
        <v>0</v>
      </c>
      <c r="D144" s="11">
        <v>1</v>
      </c>
      <c r="E144" s="11">
        <v>0</v>
      </c>
      <c r="F144" s="11">
        <v>8</v>
      </c>
      <c r="G144" s="11">
        <v>8</v>
      </c>
      <c r="H144" s="11"/>
      <c r="I144" s="12">
        <v>1</v>
      </c>
      <c r="K144" s="151"/>
      <c r="O144">
        <f t="shared" si="2"/>
        <v>16</v>
      </c>
      <c r="P144">
        <f t="shared" si="3"/>
        <v>0</v>
      </c>
    </row>
    <row r="145" spans="1:16" ht="12.75" customHeight="1" x14ac:dyDescent="0.25">
      <c r="A145" s="148"/>
      <c r="B145" s="11" t="s">
        <v>28</v>
      </c>
      <c r="C145" s="11">
        <v>1</v>
      </c>
      <c r="D145" s="11">
        <v>0</v>
      </c>
      <c r="E145" s="11">
        <v>0</v>
      </c>
      <c r="F145" s="11">
        <v>8</v>
      </c>
      <c r="G145" s="11">
        <v>4</v>
      </c>
      <c r="H145" s="11"/>
      <c r="I145" s="12">
        <v>3</v>
      </c>
      <c r="K145" s="151"/>
      <c r="O145">
        <f t="shared" si="2"/>
        <v>12</v>
      </c>
      <c r="P145">
        <f t="shared" si="3"/>
        <v>4</v>
      </c>
    </row>
    <row r="146" spans="1:16" ht="12.75" customHeight="1" x14ac:dyDescent="0.25">
      <c r="A146" s="148"/>
      <c r="B146" s="11" t="s">
        <v>30</v>
      </c>
      <c r="C146" s="11">
        <v>0</v>
      </c>
      <c r="D146" s="11">
        <v>0</v>
      </c>
      <c r="E146" s="11">
        <v>1</v>
      </c>
      <c r="F146" s="11">
        <v>8</v>
      </c>
      <c r="G146" s="11">
        <v>12</v>
      </c>
      <c r="H146" s="11"/>
      <c r="I146" s="12">
        <v>0</v>
      </c>
      <c r="K146" s="151"/>
      <c r="O146">
        <f t="shared" si="2"/>
        <v>20</v>
      </c>
      <c r="P146">
        <f t="shared" si="3"/>
        <v>-4</v>
      </c>
    </row>
    <row r="147" spans="1:16" ht="12.75" customHeight="1" x14ac:dyDescent="0.25">
      <c r="A147" s="148"/>
      <c r="B147" s="11" t="s">
        <v>32</v>
      </c>
      <c r="C147" s="11">
        <v>0</v>
      </c>
      <c r="D147" s="11">
        <v>0</v>
      </c>
      <c r="E147" s="11">
        <v>1</v>
      </c>
      <c r="F147" s="11">
        <v>6</v>
      </c>
      <c r="G147" s="11">
        <v>8</v>
      </c>
      <c r="H147" s="11"/>
      <c r="I147" s="12">
        <v>0</v>
      </c>
      <c r="K147" s="151"/>
      <c r="O147">
        <f t="shared" si="2"/>
        <v>14</v>
      </c>
      <c r="P147">
        <f t="shared" si="3"/>
        <v>-2</v>
      </c>
    </row>
    <row r="148" spans="1:16" ht="12.75" customHeight="1" x14ac:dyDescent="0.25">
      <c r="A148" s="148"/>
      <c r="B148" s="11" t="s">
        <v>34</v>
      </c>
      <c r="C148" s="11">
        <v>0</v>
      </c>
      <c r="D148" s="11">
        <v>0</v>
      </c>
      <c r="E148" s="11">
        <v>1</v>
      </c>
      <c r="F148" s="11">
        <v>6</v>
      </c>
      <c r="G148" s="11">
        <v>7</v>
      </c>
      <c r="H148" s="11"/>
      <c r="I148" s="12">
        <v>0</v>
      </c>
      <c r="K148" s="151"/>
      <c r="O148">
        <f t="shared" si="2"/>
        <v>13</v>
      </c>
      <c r="P148">
        <f t="shared" si="3"/>
        <v>-1</v>
      </c>
    </row>
    <row r="149" spans="1:16" ht="12.75" customHeight="1" x14ac:dyDescent="0.25">
      <c r="A149" s="148"/>
      <c r="B149" s="11" t="s">
        <v>36</v>
      </c>
      <c r="C149" s="11">
        <v>0</v>
      </c>
      <c r="D149" s="11">
        <v>0</v>
      </c>
      <c r="E149" s="11">
        <v>1</v>
      </c>
      <c r="F149" s="11">
        <v>5</v>
      </c>
      <c r="G149" s="11">
        <v>6</v>
      </c>
      <c r="H149" s="11"/>
      <c r="I149" s="12">
        <v>0</v>
      </c>
      <c r="K149" s="151"/>
      <c r="O149">
        <f t="shared" si="2"/>
        <v>11</v>
      </c>
      <c r="P149">
        <f t="shared" si="3"/>
        <v>-1</v>
      </c>
    </row>
    <row r="150" spans="1:16" ht="12.75" customHeight="1" x14ac:dyDescent="0.25">
      <c r="A150" s="148"/>
      <c r="B150" s="11" t="s">
        <v>38</v>
      </c>
      <c r="C150" s="11">
        <v>0</v>
      </c>
      <c r="D150" s="11">
        <v>0</v>
      </c>
      <c r="E150" s="11">
        <v>1</v>
      </c>
      <c r="F150" s="11">
        <v>7</v>
      </c>
      <c r="G150" s="11">
        <v>8</v>
      </c>
      <c r="H150" s="11"/>
      <c r="I150" s="12">
        <v>0</v>
      </c>
      <c r="K150" s="151"/>
      <c r="O150">
        <f t="shared" si="2"/>
        <v>15</v>
      </c>
      <c r="P150">
        <f t="shared" si="3"/>
        <v>-1</v>
      </c>
    </row>
    <row r="151" spans="1:16" ht="12.75" customHeight="1" x14ac:dyDescent="0.25">
      <c r="A151" s="148"/>
      <c r="B151" s="11" t="s">
        <v>40</v>
      </c>
      <c r="C151" s="11">
        <v>0</v>
      </c>
      <c r="D151" s="11">
        <v>0</v>
      </c>
      <c r="E151" s="11">
        <v>1</v>
      </c>
      <c r="F151" s="11">
        <v>5</v>
      </c>
      <c r="G151" s="11">
        <v>8</v>
      </c>
      <c r="H151" s="11"/>
      <c r="I151" s="12">
        <v>0</v>
      </c>
      <c r="K151" s="151"/>
      <c r="O151">
        <f t="shared" si="2"/>
        <v>13</v>
      </c>
      <c r="P151">
        <f t="shared" si="3"/>
        <v>-3</v>
      </c>
    </row>
    <row r="152" spans="1:16" ht="12.75" customHeight="1" x14ac:dyDescent="0.25">
      <c r="A152" s="148"/>
      <c r="B152" s="11" t="s">
        <v>71</v>
      </c>
      <c r="C152" s="11">
        <v>0</v>
      </c>
      <c r="D152" s="11">
        <v>0</v>
      </c>
      <c r="E152" s="11">
        <v>1</v>
      </c>
      <c r="F152" s="11">
        <v>8</v>
      </c>
      <c r="G152" s="11">
        <v>16</v>
      </c>
      <c r="H152" s="11"/>
      <c r="I152" s="12">
        <v>0</v>
      </c>
      <c r="K152" s="151"/>
      <c r="O152">
        <f t="shared" si="2"/>
        <v>24</v>
      </c>
      <c r="P152">
        <f t="shared" si="3"/>
        <v>-8</v>
      </c>
    </row>
    <row r="153" spans="1:16" ht="12.75" customHeight="1" x14ac:dyDescent="0.25">
      <c r="A153" s="148"/>
      <c r="B153" s="11" t="s">
        <v>74</v>
      </c>
      <c r="C153" s="57">
        <v>0</v>
      </c>
      <c r="D153" s="57">
        <v>0</v>
      </c>
      <c r="E153" s="57">
        <v>1</v>
      </c>
      <c r="F153" s="57">
        <v>0</v>
      </c>
      <c r="G153" s="57">
        <v>2</v>
      </c>
      <c r="H153" s="57"/>
      <c r="I153" s="62">
        <v>0</v>
      </c>
      <c r="K153" s="151"/>
      <c r="L153" s="59" t="s">
        <v>61</v>
      </c>
      <c r="O153">
        <f t="shared" si="2"/>
        <v>2</v>
      </c>
      <c r="P153">
        <f t="shared" si="3"/>
        <v>-2</v>
      </c>
    </row>
    <row r="154" spans="1:16" ht="12.75" customHeight="1" x14ac:dyDescent="0.25">
      <c r="A154" s="148"/>
      <c r="B154" s="11" t="s">
        <v>75</v>
      </c>
      <c r="C154" s="11">
        <v>0</v>
      </c>
      <c r="D154" s="11">
        <v>0</v>
      </c>
      <c r="E154" s="11">
        <v>1</v>
      </c>
      <c r="F154" s="11">
        <v>7</v>
      </c>
      <c r="G154" s="11">
        <v>8</v>
      </c>
      <c r="H154" s="11"/>
      <c r="I154" s="12">
        <v>0</v>
      </c>
      <c r="K154" s="151"/>
      <c r="L154" s="27"/>
      <c r="O154">
        <f t="shared" si="2"/>
        <v>15</v>
      </c>
      <c r="P154">
        <f t="shared" si="3"/>
        <v>-1</v>
      </c>
    </row>
    <row r="155" spans="1:16" ht="12.75" customHeight="1" x14ac:dyDescent="0.25">
      <c r="A155" s="148"/>
      <c r="B155" s="11" t="s">
        <v>77</v>
      </c>
      <c r="C155" s="11">
        <v>0</v>
      </c>
      <c r="D155" s="11">
        <v>0</v>
      </c>
      <c r="E155" s="11">
        <v>1</v>
      </c>
      <c r="F155" s="11">
        <v>5</v>
      </c>
      <c r="G155" s="11">
        <v>8</v>
      </c>
      <c r="H155" s="11"/>
      <c r="I155" s="12">
        <v>0</v>
      </c>
      <c r="K155" s="151"/>
      <c r="L155" s="27"/>
      <c r="O155">
        <f t="shared" si="2"/>
        <v>13</v>
      </c>
      <c r="P155">
        <f t="shared" si="3"/>
        <v>-3</v>
      </c>
    </row>
    <row r="156" spans="1:16" ht="12.75" customHeight="1" thickBot="1" x14ac:dyDescent="0.3">
      <c r="A156" s="149"/>
      <c r="B156" s="17" t="s">
        <v>39</v>
      </c>
      <c r="C156" s="17">
        <f>SUM(C137:C155)</f>
        <v>3</v>
      </c>
      <c r="D156" s="17">
        <f>SUM(D137:D155)</f>
        <v>2</v>
      </c>
      <c r="E156" s="17">
        <f>SUM(E137:E155)</f>
        <v>14</v>
      </c>
      <c r="F156" s="17">
        <f>SUM(F137:F155)</f>
        <v>123</v>
      </c>
      <c r="G156" s="17">
        <f>SUM(G137:G155)</f>
        <v>147</v>
      </c>
      <c r="H156" s="17">
        <f>SUM(F156-G156)</f>
        <v>-24</v>
      </c>
      <c r="I156" s="26">
        <f>SUM(I137:I155)</f>
        <v>11</v>
      </c>
      <c r="J156" s="116">
        <f>I156</f>
        <v>11</v>
      </c>
      <c r="K156" s="152"/>
      <c r="M156">
        <f>SUM(F156:G156)</f>
        <v>270</v>
      </c>
      <c r="N156">
        <f>SUM(I156)</f>
        <v>11</v>
      </c>
    </row>
    <row r="157" spans="1:16" ht="12.75" customHeight="1" thickBot="1" x14ac:dyDescent="0.3">
      <c r="A157" s="154"/>
      <c r="B157" s="154"/>
      <c r="C157" s="154"/>
      <c r="D157" s="154"/>
      <c r="E157" s="154"/>
      <c r="F157" s="154"/>
      <c r="G157" s="154"/>
      <c r="H157" s="154"/>
      <c r="I157" s="154"/>
    </row>
    <row r="158" spans="1:16" ht="12.75" customHeight="1" x14ac:dyDescent="0.25">
      <c r="A158" s="155" t="s">
        <v>20</v>
      </c>
      <c r="B158" s="7" t="s">
        <v>13</v>
      </c>
      <c r="C158" s="7">
        <v>1</v>
      </c>
      <c r="D158" s="7">
        <v>0</v>
      </c>
      <c r="E158" s="7">
        <v>0</v>
      </c>
      <c r="F158" s="7">
        <v>8</v>
      </c>
      <c r="G158" s="7">
        <v>7</v>
      </c>
      <c r="H158" s="7"/>
      <c r="I158" s="8">
        <v>3</v>
      </c>
      <c r="K158" s="150">
        <f>RANK(J170,J:J,0)</f>
        <v>11</v>
      </c>
      <c r="O158">
        <f t="shared" si="2"/>
        <v>15</v>
      </c>
      <c r="P158">
        <f t="shared" si="3"/>
        <v>1</v>
      </c>
    </row>
    <row r="159" spans="1:16" ht="12.75" customHeight="1" x14ac:dyDescent="0.25">
      <c r="A159" s="156"/>
      <c r="B159" s="9" t="s">
        <v>15</v>
      </c>
      <c r="C159" s="9">
        <v>0</v>
      </c>
      <c r="D159" s="9">
        <v>1</v>
      </c>
      <c r="E159" s="9">
        <v>0</v>
      </c>
      <c r="F159" s="9">
        <v>6</v>
      </c>
      <c r="G159" s="9">
        <v>6</v>
      </c>
      <c r="H159" s="9"/>
      <c r="I159" s="10">
        <v>1</v>
      </c>
      <c r="K159" s="151"/>
      <c r="O159">
        <f t="shared" si="2"/>
        <v>12</v>
      </c>
      <c r="P159">
        <f t="shared" si="3"/>
        <v>0</v>
      </c>
    </row>
    <row r="160" spans="1:16" ht="12.75" customHeight="1" x14ac:dyDescent="0.25">
      <c r="A160" s="156"/>
      <c r="B160" s="11" t="s">
        <v>17</v>
      </c>
      <c r="C160" s="11">
        <v>0</v>
      </c>
      <c r="D160" s="11">
        <v>0</v>
      </c>
      <c r="E160" s="11">
        <v>1</v>
      </c>
      <c r="F160" s="11">
        <v>6</v>
      </c>
      <c r="G160" s="11">
        <v>7</v>
      </c>
      <c r="H160" s="11"/>
      <c r="I160" s="12">
        <v>0</v>
      </c>
      <c r="K160" s="151"/>
      <c r="O160">
        <f t="shared" si="2"/>
        <v>13</v>
      </c>
      <c r="P160">
        <f t="shared" si="3"/>
        <v>-1</v>
      </c>
    </row>
    <row r="161" spans="1:16" ht="12.75" customHeight="1" x14ac:dyDescent="0.25">
      <c r="A161" s="156"/>
      <c r="B161" s="11" t="s">
        <v>19</v>
      </c>
      <c r="C161" s="11">
        <v>1</v>
      </c>
      <c r="D161" s="11">
        <v>0</v>
      </c>
      <c r="E161" s="11">
        <v>0</v>
      </c>
      <c r="F161" s="11">
        <v>9</v>
      </c>
      <c r="G161" s="11">
        <v>8</v>
      </c>
      <c r="H161" s="11"/>
      <c r="I161" s="12">
        <v>3</v>
      </c>
      <c r="K161" s="151"/>
      <c r="O161">
        <f t="shared" si="2"/>
        <v>17</v>
      </c>
      <c r="P161">
        <f t="shared" si="3"/>
        <v>1</v>
      </c>
    </row>
    <row r="162" spans="1:16" ht="12.75" customHeight="1" x14ac:dyDescent="0.25">
      <c r="A162" s="156"/>
      <c r="B162" s="11" t="s">
        <v>21</v>
      </c>
      <c r="C162" s="11">
        <v>0</v>
      </c>
      <c r="D162" s="11">
        <v>1</v>
      </c>
      <c r="E162" s="11">
        <v>0</v>
      </c>
      <c r="F162" s="11">
        <v>9</v>
      </c>
      <c r="G162" s="11">
        <v>9</v>
      </c>
      <c r="H162" s="11"/>
      <c r="I162" s="12">
        <v>1</v>
      </c>
      <c r="K162" s="151"/>
      <c r="O162">
        <f t="shared" si="2"/>
        <v>18</v>
      </c>
      <c r="P162">
        <f t="shared" ref="P162:P274" si="18">SUM(F162-G162)</f>
        <v>0</v>
      </c>
    </row>
    <row r="163" spans="1:16" ht="12.75" customHeight="1" x14ac:dyDescent="0.25">
      <c r="A163" s="156"/>
      <c r="B163" s="11" t="s">
        <v>23</v>
      </c>
      <c r="C163" s="11">
        <v>0</v>
      </c>
      <c r="D163" s="11">
        <v>0</v>
      </c>
      <c r="E163" s="11">
        <v>1</v>
      </c>
      <c r="F163" s="11">
        <v>7</v>
      </c>
      <c r="G163" s="11">
        <v>8</v>
      </c>
      <c r="H163" s="11"/>
      <c r="I163" s="12">
        <v>0</v>
      </c>
      <c r="K163" s="151"/>
      <c r="O163">
        <f t="shared" si="2"/>
        <v>15</v>
      </c>
      <c r="P163">
        <f t="shared" si="18"/>
        <v>-1</v>
      </c>
    </row>
    <row r="164" spans="1:16" ht="12.75" customHeight="1" x14ac:dyDescent="0.25">
      <c r="A164" s="156"/>
      <c r="B164" s="11" t="s">
        <v>24</v>
      </c>
      <c r="C164" s="11">
        <v>0</v>
      </c>
      <c r="D164" s="11">
        <v>1</v>
      </c>
      <c r="E164" s="11">
        <v>0</v>
      </c>
      <c r="F164" s="11">
        <v>7</v>
      </c>
      <c r="G164" s="11">
        <v>7</v>
      </c>
      <c r="H164" s="11"/>
      <c r="I164" s="12">
        <v>1</v>
      </c>
      <c r="K164" s="151"/>
      <c r="O164">
        <f t="shared" si="2"/>
        <v>14</v>
      </c>
      <c r="P164">
        <f t="shared" si="18"/>
        <v>0</v>
      </c>
    </row>
    <row r="165" spans="1:16" ht="12.75" customHeight="1" x14ac:dyDescent="0.25">
      <c r="A165" s="156"/>
      <c r="B165" s="11" t="s">
        <v>26</v>
      </c>
      <c r="C165" s="11">
        <v>0</v>
      </c>
      <c r="D165" s="11">
        <v>0</v>
      </c>
      <c r="E165" s="11">
        <v>1</v>
      </c>
      <c r="F165" s="11">
        <v>5</v>
      </c>
      <c r="G165" s="11">
        <v>7</v>
      </c>
      <c r="H165" s="11"/>
      <c r="I165" s="12">
        <v>0</v>
      </c>
      <c r="K165" s="151"/>
      <c r="O165">
        <f t="shared" si="2"/>
        <v>12</v>
      </c>
    </row>
    <row r="166" spans="1:16" ht="12.75" customHeight="1" x14ac:dyDescent="0.25">
      <c r="A166" s="156"/>
      <c r="B166" s="11" t="s">
        <v>28</v>
      </c>
      <c r="C166" s="11">
        <v>0</v>
      </c>
      <c r="D166" s="11">
        <v>0</v>
      </c>
      <c r="E166" s="11">
        <v>1</v>
      </c>
      <c r="F166" s="11">
        <v>8</v>
      </c>
      <c r="G166" s="11">
        <v>12</v>
      </c>
      <c r="H166" s="11"/>
      <c r="I166" s="12">
        <v>0</v>
      </c>
      <c r="K166" s="151"/>
      <c r="O166">
        <f t="shared" si="2"/>
        <v>20</v>
      </c>
    </row>
    <row r="167" spans="1:16" ht="12.75" customHeight="1" x14ac:dyDescent="0.25">
      <c r="A167" s="156"/>
      <c r="B167" s="11" t="s">
        <v>30</v>
      </c>
      <c r="C167" s="11">
        <v>0</v>
      </c>
      <c r="D167" s="11">
        <v>0</v>
      </c>
      <c r="E167" s="11">
        <v>1</v>
      </c>
      <c r="F167" s="11">
        <v>5</v>
      </c>
      <c r="G167" s="11">
        <v>7</v>
      </c>
      <c r="H167" s="11"/>
      <c r="I167" s="12">
        <v>0</v>
      </c>
      <c r="K167" s="151"/>
      <c r="O167">
        <f t="shared" si="2"/>
        <v>12</v>
      </c>
    </row>
    <row r="168" spans="1:16" ht="12.75" customHeight="1" x14ac:dyDescent="0.25">
      <c r="A168" s="156"/>
      <c r="B168" s="11" t="s">
        <v>32</v>
      </c>
      <c r="C168" s="11">
        <v>1</v>
      </c>
      <c r="D168" s="11">
        <v>0</v>
      </c>
      <c r="E168" s="11">
        <v>0</v>
      </c>
      <c r="F168" s="11">
        <v>7</v>
      </c>
      <c r="G168" s="11">
        <v>6</v>
      </c>
      <c r="H168" s="11"/>
      <c r="I168" s="12">
        <v>3</v>
      </c>
      <c r="K168" s="151"/>
      <c r="O168">
        <f t="shared" si="2"/>
        <v>13</v>
      </c>
    </row>
    <row r="169" spans="1:16" ht="12.75" customHeight="1" x14ac:dyDescent="0.25">
      <c r="A169" s="156"/>
      <c r="B169" s="11" t="s">
        <v>34</v>
      </c>
      <c r="C169" s="11">
        <v>1</v>
      </c>
      <c r="D169" s="11">
        <v>0</v>
      </c>
      <c r="E169" s="11">
        <v>0</v>
      </c>
      <c r="F169" s="11">
        <v>12</v>
      </c>
      <c r="G169" s="11">
        <v>6</v>
      </c>
      <c r="H169" s="11"/>
      <c r="I169" s="12">
        <v>3</v>
      </c>
      <c r="K169" s="151"/>
      <c r="O169">
        <f t="shared" si="2"/>
        <v>18</v>
      </c>
    </row>
    <row r="170" spans="1:16" ht="12.75" customHeight="1" thickBot="1" x14ac:dyDescent="0.3">
      <c r="A170" s="157"/>
      <c r="B170" s="17" t="s">
        <v>39</v>
      </c>
      <c r="C170" s="17">
        <f>SUM(C158:C169)</f>
        <v>4</v>
      </c>
      <c r="D170" s="17">
        <f>SUM(D158:D169)</f>
        <v>3</v>
      </c>
      <c r="E170" s="17">
        <f>SUM(E158:E169)</f>
        <v>5</v>
      </c>
      <c r="F170" s="17">
        <f>SUM(F158:F169)</f>
        <v>89</v>
      </c>
      <c r="G170" s="17">
        <f>SUM(G158:G169)</f>
        <v>90</v>
      </c>
      <c r="H170" s="17">
        <f>SUM(F170-G170)</f>
        <v>-1</v>
      </c>
      <c r="I170" s="26">
        <f>SUM(I158:I169)</f>
        <v>15</v>
      </c>
      <c r="J170" s="18">
        <f>I170</f>
        <v>15</v>
      </c>
      <c r="K170" s="152"/>
      <c r="M170">
        <f>SUM(F170:G170)</f>
        <v>179</v>
      </c>
      <c r="N170">
        <f>SUM(I170)</f>
        <v>15</v>
      </c>
    </row>
    <row r="171" spans="1:16" ht="12.75" customHeight="1" thickBot="1" x14ac:dyDescent="0.3">
      <c r="A171" s="154"/>
      <c r="B171" s="154"/>
      <c r="C171" s="154"/>
      <c r="D171" s="154"/>
      <c r="E171" s="154"/>
      <c r="F171" s="154"/>
      <c r="G171" s="154"/>
      <c r="H171" s="154"/>
      <c r="I171" s="154"/>
    </row>
    <row r="172" spans="1:16" ht="12.75" customHeight="1" x14ac:dyDescent="0.25">
      <c r="A172" s="147" t="s">
        <v>14</v>
      </c>
      <c r="B172" s="7" t="s">
        <v>13</v>
      </c>
      <c r="C172" s="7">
        <v>0</v>
      </c>
      <c r="D172" s="7">
        <v>0</v>
      </c>
      <c r="E172" s="7">
        <v>1</v>
      </c>
      <c r="F172" s="7">
        <v>8</v>
      </c>
      <c r="G172" s="7">
        <v>9</v>
      </c>
      <c r="H172" s="7"/>
      <c r="I172" s="8">
        <v>0</v>
      </c>
      <c r="K172" s="150">
        <f>RANK(J191,J:J,0)</f>
        <v>1</v>
      </c>
      <c r="O172">
        <f t="shared" ref="O172:O274" si="19">SUM(F172:G172)</f>
        <v>17</v>
      </c>
      <c r="P172">
        <f t="shared" si="18"/>
        <v>-1</v>
      </c>
    </row>
    <row r="173" spans="1:16" ht="12.75" customHeight="1" x14ac:dyDescent="0.25">
      <c r="A173" s="148"/>
      <c r="B173" s="9" t="s">
        <v>15</v>
      </c>
      <c r="C173" s="9">
        <v>0</v>
      </c>
      <c r="D173" s="9">
        <v>0</v>
      </c>
      <c r="E173" s="9">
        <v>1</v>
      </c>
      <c r="F173" s="9">
        <v>6</v>
      </c>
      <c r="G173" s="9">
        <v>7</v>
      </c>
      <c r="H173" s="9"/>
      <c r="I173" s="10">
        <v>0</v>
      </c>
      <c r="K173" s="151"/>
      <c r="O173">
        <f t="shared" si="19"/>
        <v>13</v>
      </c>
      <c r="P173">
        <f t="shared" si="18"/>
        <v>-1</v>
      </c>
    </row>
    <row r="174" spans="1:16" ht="12.75" customHeight="1" x14ac:dyDescent="0.25">
      <c r="A174" s="148"/>
      <c r="B174" s="11" t="s">
        <v>17</v>
      </c>
      <c r="C174" s="11">
        <v>1</v>
      </c>
      <c r="D174" s="11">
        <v>0</v>
      </c>
      <c r="E174" s="11">
        <v>0</v>
      </c>
      <c r="F174" s="11">
        <v>6</v>
      </c>
      <c r="G174" s="11">
        <v>5</v>
      </c>
      <c r="H174" s="11"/>
      <c r="I174" s="12">
        <v>3</v>
      </c>
      <c r="K174" s="151"/>
      <c r="O174">
        <f t="shared" si="19"/>
        <v>11</v>
      </c>
      <c r="P174">
        <f t="shared" si="18"/>
        <v>1</v>
      </c>
    </row>
    <row r="175" spans="1:16" ht="12.75" customHeight="1" x14ac:dyDescent="0.25">
      <c r="A175" s="148"/>
      <c r="B175" s="11" t="s">
        <v>19</v>
      </c>
      <c r="C175" s="11">
        <v>0</v>
      </c>
      <c r="D175" s="11">
        <v>1</v>
      </c>
      <c r="E175" s="11">
        <v>0</v>
      </c>
      <c r="F175" s="11">
        <v>5</v>
      </c>
      <c r="G175" s="11">
        <v>5</v>
      </c>
      <c r="H175" s="11"/>
      <c r="I175" s="12">
        <v>1</v>
      </c>
      <c r="K175" s="151"/>
      <c r="O175">
        <f t="shared" si="19"/>
        <v>10</v>
      </c>
      <c r="P175">
        <f t="shared" si="18"/>
        <v>0</v>
      </c>
    </row>
    <row r="176" spans="1:16" ht="12.75" customHeight="1" x14ac:dyDescent="0.25">
      <c r="A176" s="148"/>
      <c r="B176" s="11" t="s">
        <v>21</v>
      </c>
      <c r="C176" s="11">
        <v>1</v>
      </c>
      <c r="D176" s="11">
        <v>0</v>
      </c>
      <c r="E176" s="11">
        <v>0</v>
      </c>
      <c r="F176" s="11">
        <v>7</v>
      </c>
      <c r="G176" s="11">
        <v>5</v>
      </c>
      <c r="H176" s="11"/>
      <c r="I176" s="12">
        <v>3</v>
      </c>
      <c r="K176" s="151"/>
      <c r="O176">
        <f t="shared" si="19"/>
        <v>12</v>
      </c>
      <c r="P176">
        <f t="shared" si="18"/>
        <v>2</v>
      </c>
    </row>
    <row r="177" spans="1:16" ht="12.75" customHeight="1" x14ac:dyDescent="0.25">
      <c r="A177" s="148"/>
      <c r="B177" s="11" t="s">
        <v>23</v>
      </c>
      <c r="C177" s="11">
        <v>1</v>
      </c>
      <c r="D177" s="11">
        <v>0</v>
      </c>
      <c r="E177" s="11">
        <v>0</v>
      </c>
      <c r="F177" s="11">
        <v>8</v>
      </c>
      <c r="G177" s="11">
        <v>7</v>
      </c>
      <c r="H177" s="11"/>
      <c r="I177" s="12">
        <v>3</v>
      </c>
      <c r="K177" s="151"/>
      <c r="O177">
        <f t="shared" si="19"/>
        <v>15</v>
      </c>
      <c r="P177">
        <f t="shared" si="18"/>
        <v>1</v>
      </c>
    </row>
    <row r="178" spans="1:16" ht="12.75" customHeight="1" x14ac:dyDescent="0.25">
      <c r="A178" s="148"/>
      <c r="B178" s="11" t="s">
        <v>24</v>
      </c>
      <c r="C178" s="11">
        <v>1</v>
      </c>
      <c r="D178" s="11">
        <v>0</v>
      </c>
      <c r="E178" s="11">
        <v>0</v>
      </c>
      <c r="F178" s="11">
        <v>6</v>
      </c>
      <c r="G178" s="11">
        <v>5</v>
      </c>
      <c r="H178" s="11"/>
      <c r="I178" s="12">
        <v>3</v>
      </c>
      <c r="K178" s="151"/>
      <c r="O178">
        <f t="shared" si="19"/>
        <v>11</v>
      </c>
      <c r="P178">
        <f t="shared" si="18"/>
        <v>1</v>
      </c>
    </row>
    <row r="179" spans="1:16" ht="12.75" customHeight="1" x14ac:dyDescent="0.25">
      <c r="A179" s="148"/>
      <c r="B179" s="11" t="s">
        <v>26</v>
      </c>
      <c r="C179" s="11">
        <v>0</v>
      </c>
      <c r="D179" s="11">
        <v>0</v>
      </c>
      <c r="E179" s="11">
        <v>1</v>
      </c>
      <c r="F179" s="11">
        <v>4</v>
      </c>
      <c r="G179" s="11">
        <v>8</v>
      </c>
      <c r="H179" s="11"/>
      <c r="I179" s="12">
        <v>0</v>
      </c>
      <c r="K179" s="151"/>
      <c r="O179">
        <f t="shared" si="19"/>
        <v>12</v>
      </c>
      <c r="P179">
        <f t="shared" si="18"/>
        <v>-4</v>
      </c>
    </row>
    <row r="180" spans="1:16" ht="12.75" customHeight="1" x14ac:dyDescent="0.25">
      <c r="A180" s="148"/>
      <c r="B180" s="11" t="s">
        <v>28</v>
      </c>
      <c r="C180" s="11">
        <v>1</v>
      </c>
      <c r="D180" s="11">
        <v>0</v>
      </c>
      <c r="E180" s="11">
        <v>0</v>
      </c>
      <c r="F180" s="11">
        <v>9</v>
      </c>
      <c r="G180" s="11">
        <v>8</v>
      </c>
      <c r="H180" s="11"/>
      <c r="I180" s="12">
        <v>3</v>
      </c>
      <c r="K180" s="151"/>
      <c r="O180">
        <f t="shared" si="19"/>
        <v>17</v>
      </c>
      <c r="P180">
        <f t="shared" si="18"/>
        <v>1</v>
      </c>
    </row>
    <row r="181" spans="1:16" ht="12.75" customHeight="1" x14ac:dyDescent="0.25">
      <c r="A181" s="148"/>
      <c r="B181" s="11" t="s">
        <v>30</v>
      </c>
      <c r="C181" s="11">
        <v>1</v>
      </c>
      <c r="D181" s="11">
        <v>0</v>
      </c>
      <c r="E181" s="11">
        <v>0</v>
      </c>
      <c r="F181" s="11">
        <v>5</v>
      </c>
      <c r="G181" s="11">
        <v>4</v>
      </c>
      <c r="H181" s="11"/>
      <c r="I181" s="12">
        <v>3</v>
      </c>
      <c r="K181" s="151"/>
      <c r="O181">
        <f t="shared" si="19"/>
        <v>9</v>
      </c>
      <c r="P181">
        <f t="shared" si="18"/>
        <v>1</v>
      </c>
    </row>
    <row r="182" spans="1:16" ht="12.75" customHeight="1" x14ac:dyDescent="0.25">
      <c r="A182" s="148"/>
      <c r="B182" s="11" t="s">
        <v>32</v>
      </c>
      <c r="C182" s="11">
        <v>1</v>
      </c>
      <c r="D182" s="11">
        <v>0</v>
      </c>
      <c r="E182" s="11">
        <v>0</v>
      </c>
      <c r="F182" s="11">
        <v>7</v>
      </c>
      <c r="G182" s="11">
        <v>4</v>
      </c>
      <c r="H182" s="11"/>
      <c r="I182" s="12">
        <v>3</v>
      </c>
      <c r="K182" s="151"/>
      <c r="O182">
        <f t="shared" si="19"/>
        <v>11</v>
      </c>
      <c r="P182">
        <f t="shared" si="18"/>
        <v>3</v>
      </c>
    </row>
    <row r="183" spans="1:16" ht="12.75" customHeight="1" x14ac:dyDescent="0.25">
      <c r="A183" s="148"/>
      <c r="B183" s="11" t="s">
        <v>34</v>
      </c>
      <c r="C183" s="11">
        <v>1</v>
      </c>
      <c r="D183" s="11">
        <v>0</v>
      </c>
      <c r="E183" s="11">
        <v>0</v>
      </c>
      <c r="F183" s="11">
        <v>5</v>
      </c>
      <c r="G183" s="11">
        <v>4</v>
      </c>
      <c r="H183" s="11"/>
      <c r="I183" s="12">
        <v>3</v>
      </c>
      <c r="K183" s="151"/>
      <c r="O183">
        <f t="shared" si="19"/>
        <v>9</v>
      </c>
      <c r="P183">
        <f t="shared" si="18"/>
        <v>1</v>
      </c>
    </row>
    <row r="184" spans="1:16" ht="12.75" customHeight="1" x14ac:dyDescent="0.25">
      <c r="A184" s="148"/>
      <c r="B184" s="11" t="s">
        <v>36</v>
      </c>
      <c r="C184" s="11">
        <v>1</v>
      </c>
      <c r="D184" s="11">
        <v>0</v>
      </c>
      <c r="E184" s="11">
        <v>0</v>
      </c>
      <c r="F184" s="11">
        <v>9</v>
      </c>
      <c r="G184" s="11">
        <v>6</v>
      </c>
      <c r="H184" s="11"/>
      <c r="I184" s="12">
        <v>3</v>
      </c>
      <c r="K184" s="151"/>
      <c r="O184">
        <f t="shared" si="19"/>
        <v>15</v>
      </c>
      <c r="P184">
        <f t="shared" si="18"/>
        <v>3</v>
      </c>
    </row>
    <row r="185" spans="1:16" ht="12.75" customHeight="1" x14ac:dyDescent="0.25">
      <c r="A185" s="148"/>
      <c r="B185" s="11" t="s">
        <v>38</v>
      </c>
      <c r="C185" s="11">
        <v>0</v>
      </c>
      <c r="D185" s="11">
        <v>1</v>
      </c>
      <c r="E185" s="11">
        <v>0</v>
      </c>
      <c r="F185" s="11">
        <v>7</v>
      </c>
      <c r="G185" s="11">
        <v>7</v>
      </c>
      <c r="H185" s="11"/>
      <c r="I185" s="12">
        <v>1</v>
      </c>
      <c r="K185" s="151"/>
      <c r="O185">
        <f t="shared" si="19"/>
        <v>14</v>
      </c>
      <c r="P185">
        <f t="shared" si="18"/>
        <v>0</v>
      </c>
    </row>
    <row r="186" spans="1:16" ht="12.75" customHeight="1" x14ac:dyDescent="0.25">
      <c r="A186" s="148"/>
      <c r="B186" s="11" t="s">
        <v>40</v>
      </c>
      <c r="C186" s="11">
        <v>1</v>
      </c>
      <c r="D186" s="11">
        <v>0</v>
      </c>
      <c r="E186" s="11">
        <v>0</v>
      </c>
      <c r="F186" s="11">
        <v>8</v>
      </c>
      <c r="G186" s="11">
        <v>4</v>
      </c>
      <c r="H186" s="11"/>
      <c r="I186" s="12">
        <v>3</v>
      </c>
      <c r="K186" s="151"/>
      <c r="O186">
        <f t="shared" si="19"/>
        <v>12</v>
      </c>
      <c r="P186">
        <f t="shared" si="18"/>
        <v>4</v>
      </c>
    </row>
    <row r="187" spans="1:16" ht="12.75" customHeight="1" x14ac:dyDescent="0.25">
      <c r="A187" s="148"/>
      <c r="B187" s="11" t="s">
        <v>71</v>
      </c>
      <c r="C187" s="11">
        <v>1</v>
      </c>
      <c r="D187" s="11">
        <v>0</v>
      </c>
      <c r="E187" s="11">
        <v>0</v>
      </c>
      <c r="F187" s="11">
        <v>9</v>
      </c>
      <c r="G187" s="11">
        <v>5</v>
      </c>
      <c r="H187" s="11"/>
      <c r="I187" s="12">
        <v>3</v>
      </c>
      <c r="K187" s="151"/>
      <c r="O187">
        <f t="shared" si="19"/>
        <v>14</v>
      </c>
      <c r="P187">
        <f t="shared" si="18"/>
        <v>4</v>
      </c>
    </row>
    <row r="188" spans="1:16" ht="12.75" customHeight="1" x14ac:dyDescent="0.25">
      <c r="A188" s="148"/>
      <c r="B188" s="11" t="s">
        <v>74</v>
      </c>
      <c r="C188" s="11">
        <v>0</v>
      </c>
      <c r="D188" s="11">
        <v>1</v>
      </c>
      <c r="E188" s="11">
        <v>0</v>
      </c>
      <c r="F188" s="11">
        <v>5</v>
      </c>
      <c r="G188" s="11">
        <v>5</v>
      </c>
      <c r="H188" s="11"/>
      <c r="I188" s="12">
        <v>1</v>
      </c>
      <c r="K188" s="151"/>
      <c r="O188">
        <f t="shared" si="19"/>
        <v>10</v>
      </c>
      <c r="P188">
        <f t="shared" si="18"/>
        <v>0</v>
      </c>
    </row>
    <row r="189" spans="1:16" ht="12.75" customHeight="1" x14ac:dyDescent="0.25">
      <c r="A189" s="148"/>
      <c r="B189" s="11" t="s">
        <v>75</v>
      </c>
      <c r="C189" s="11">
        <v>1</v>
      </c>
      <c r="D189" s="11">
        <v>0</v>
      </c>
      <c r="E189" s="11">
        <v>0</v>
      </c>
      <c r="F189" s="11">
        <v>7</v>
      </c>
      <c r="G189" s="11">
        <v>5</v>
      </c>
      <c r="H189" s="11"/>
      <c r="I189" s="12">
        <v>3</v>
      </c>
      <c r="K189" s="151"/>
      <c r="O189">
        <f t="shared" si="19"/>
        <v>12</v>
      </c>
      <c r="P189">
        <f t="shared" si="18"/>
        <v>2</v>
      </c>
    </row>
    <row r="190" spans="1:16" ht="12.75" customHeight="1" x14ac:dyDescent="0.25">
      <c r="A190" s="148"/>
      <c r="B190" s="11" t="s">
        <v>77</v>
      </c>
      <c r="C190" s="11">
        <v>0</v>
      </c>
      <c r="D190" s="11">
        <v>0</v>
      </c>
      <c r="E190" s="11">
        <v>1</v>
      </c>
      <c r="F190" s="11">
        <v>6</v>
      </c>
      <c r="G190" s="11">
        <v>8</v>
      </c>
      <c r="H190" s="11"/>
      <c r="I190" s="12">
        <v>0</v>
      </c>
      <c r="K190" s="151"/>
      <c r="O190">
        <f t="shared" si="19"/>
        <v>14</v>
      </c>
      <c r="P190">
        <f t="shared" si="18"/>
        <v>-2</v>
      </c>
    </row>
    <row r="191" spans="1:16" ht="12.75" customHeight="1" thickBot="1" x14ac:dyDescent="0.3">
      <c r="A191" s="149"/>
      <c r="B191" s="17" t="s">
        <v>39</v>
      </c>
      <c r="C191" s="17">
        <f>SUM(C172:C190)</f>
        <v>12</v>
      </c>
      <c r="D191" s="17">
        <f>SUM(D172:D190)</f>
        <v>3</v>
      </c>
      <c r="E191" s="17">
        <f>SUM(E172:E190)</f>
        <v>4</v>
      </c>
      <c r="F191" s="17">
        <f>SUM(F172:F190)</f>
        <v>127</v>
      </c>
      <c r="G191" s="17">
        <f>SUM(G172:G190)</f>
        <v>111</v>
      </c>
      <c r="H191" s="17">
        <f>SUM(F191-G191)</f>
        <v>16</v>
      </c>
      <c r="I191" s="26">
        <f>SUM(I172:I190)</f>
        <v>39</v>
      </c>
      <c r="J191" s="18">
        <f>I191</f>
        <v>39</v>
      </c>
      <c r="K191" s="152"/>
      <c r="M191">
        <f>SUM(F191:G191)</f>
        <v>238</v>
      </c>
      <c r="N191">
        <f>SUM(I191)</f>
        <v>39</v>
      </c>
    </row>
    <row r="192" spans="1:16" ht="12.75" customHeight="1" thickBot="1" x14ac:dyDescent="0.3">
      <c r="A192" s="154"/>
      <c r="B192" s="154"/>
      <c r="C192" s="154"/>
      <c r="D192" s="154"/>
      <c r="E192" s="154"/>
      <c r="F192" s="154"/>
      <c r="G192" s="154"/>
      <c r="H192" s="154"/>
      <c r="I192" s="154"/>
    </row>
    <row r="193" spans="1:16" ht="12.75" customHeight="1" x14ac:dyDescent="0.25">
      <c r="A193" s="147" t="s">
        <v>25</v>
      </c>
      <c r="B193" s="7" t="s">
        <v>13</v>
      </c>
      <c r="C193" s="7">
        <v>1</v>
      </c>
      <c r="D193" s="7">
        <v>0</v>
      </c>
      <c r="E193" s="7">
        <v>0</v>
      </c>
      <c r="F193" s="7">
        <v>8</v>
      </c>
      <c r="G193" s="7">
        <v>7</v>
      </c>
      <c r="H193" s="7"/>
      <c r="I193" s="8">
        <v>3</v>
      </c>
      <c r="K193" s="150">
        <f>RANK(J212,J:J,0)</f>
        <v>8</v>
      </c>
      <c r="O193">
        <f t="shared" si="19"/>
        <v>15</v>
      </c>
      <c r="P193">
        <f t="shared" si="18"/>
        <v>1</v>
      </c>
    </row>
    <row r="194" spans="1:16" ht="12.75" customHeight="1" x14ac:dyDescent="0.25">
      <c r="A194" s="148"/>
      <c r="B194" s="9" t="s">
        <v>15</v>
      </c>
      <c r="C194" s="9">
        <v>0</v>
      </c>
      <c r="D194" s="9">
        <v>0</v>
      </c>
      <c r="E194" s="9">
        <v>1</v>
      </c>
      <c r="F194" s="9">
        <v>6</v>
      </c>
      <c r="G194" s="9">
        <v>7</v>
      </c>
      <c r="H194" s="9"/>
      <c r="I194" s="10">
        <v>0</v>
      </c>
      <c r="K194" s="151"/>
      <c r="O194">
        <f t="shared" si="19"/>
        <v>13</v>
      </c>
      <c r="P194">
        <f t="shared" si="18"/>
        <v>-1</v>
      </c>
    </row>
    <row r="195" spans="1:16" ht="12.75" customHeight="1" x14ac:dyDescent="0.25">
      <c r="A195" s="148"/>
      <c r="B195" s="11" t="s">
        <v>17</v>
      </c>
      <c r="C195" s="11">
        <v>0</v>
      </c>
      <c r="D195" s="11">
        <v>1</v>
      </c>
      <c r="E195" s="11">
        <v>0</v>
      </c>
      <c r="F195" s="11">
        <v>8</v>
      </c>
      <c r="G195" s="11">
        <v>8</v>
      </c>
      <c r="H195" s="11"/>
      <c r="I195" s="12">
        <v>1</v>
      </c>
      <c r="K195" s="151"/>
      <c r="O195">
        <f t="shared" si="19"/>
        <v>16</v>
      </c>
      <c r="P195">
        <f t="shared" si="18"/>
        <v>0</v>
      </c>
    </row>
    <row r="196" spans="1:16" ht="12.75" customHeight="1" x14ac:dyDescent="0.25">
      <c r="A196" s="148"/>
      <c r="B196" s="11" t="s">
        <v>19</v>
      </c>
      <c r="C196" s="11">
        <v>0</v>
      </c>
      <c r="D196" s="11">
        <v>0</v>
      </c>
      <c r="E196" s="11">
        <v>1</v>
      </c>
      <c r="F196" s="11">
        <v>4</v>
      </c>
      <c r="G196" s="11">
        <v>6</v>
      </c>
      <c r="H196" s="11"/>
      <c r="I196" s="12">
        <v>0</v>
      </c>
      <c r="K196" s="151"/>
      <c r="O196">
        <f t="shared" si="19"/>
        <v>10</v>
      </c>
      <c r="P196">
        <f t="shared" si="18"/>
        <v>-2</v>
      </c>
    </row>
    <row r="197" spans="1:16" ht="12.75" customHeight="1" x14ac:dyDescent="0.25">
      <c r="A197" s="148"/>
      <c r="B197" s="11" t="s">
        <v>21</v>
      </c>
      <c r="C197" s="11">
        <v>1</v>
      </c>
      <c r="D197" s="11">
        <v>0</v>
      </c>
      <c r="E197" s="11">
        <v>0</v>
      </c>
      <c r="F197" s="11">
        <v>7</v>
      </c>
      <c r="G197" s="11">
        <v>3</v>
      </c>
      <c r="H197" s="11"/>
      <c r="I197" s="12">
        <v>3</v>
      </c>
      <c r="K197" s="151"/>
      <c r="O197">
        <f t="shared" si="19"/>
        <v>10</v>
      </c>
      <c r="P197">
        <f t="shared" si="18"/>
        <v>4</v>
      </c>
    </row>
    <row r="198" spans="1:16" ht="12.75" customHeight="1" x14ac:dyDescent="0.25">
      <c r="A198" s="148"/>
      <c r="B198" s="11" t="s">
        <v>23</v>
      </c>
      <c r="C198" s="11">
        <v>0</v>
      </c>
      <c r="D198" s="11">
        <v>0</v>
      </c>
      <c r="E198" s="11">
        <v>1</v>
      </c>
      <c r="F198" s="11">
        <v>6</v>
      </c>
      <c r="G198" s="11">
        <v>7</v>
      </c>
      <c r="H198" s="11"/>
      <c r="I198" s="12">
        <v>0</v>
      </c>
      <c r="K198" s="151"/>
      <c r="O198">
        <f t="shared" si="19"/>
        <v>13</v>
      </c>
      <c r="P198">
        <f t="shared" si="18"/>
        <v>-1</v>
      </c>
    </row>
    <row r="199" spans="1:16" ht="12.75" customHeight="1" x14ac:dyDescent="0.25">
      <c r="A199" s="148"/>
      <c r="B199" s="11" t="s">
        <v>24</v>
      </c>
      <c r="C199" s="57">
        <v>1</v>
      </c>
      <c r="D199" s="57">
        <v>0</v>
      </c>
      <c r="E199" s="57">
        <v>0</v>
      </c>
      <c r="F199" s="57">
        <v>2</v>
      </c>
      <c r="G199" s="57">
        <v>0</v>
      </c>
      <c r="H199" s="57"/>
      <c r="I199" s="62">
        <v>3</v>
      </c>
      <c r="K199" s="151"/>
      <c r="L199" s="59" t="s">
        <v>61</v>
      </c>
      <c r="O199">
        <f t="shared" si="19"/>
        <v>2</v>
      </c>
      <c r="P199">
        <f t="shared" si="18"/>
        <v>2</v>
      </c>
    </row>
    <row r="200" spans="1:16" ht="12.75" customHeight="1" x14ac:dyDescent="0.25">
      <c r="A200" s="148"/>
      <c r="B200" s="11" t="s">
        <v>26</v>
      </c>
      <c r="C200" s="11">
        <v>0</v>
      </c>
      <c r="D200" s="11">
        <v>0</v>
      </c>
      <c r="E200" s="11">
        <v>1</v>
      </c>
      <c r="F200" s="11">
        <v>4</v>
      </c>
      <c r="G200" s="11">
        <v>8</v>
      </c>
      <c r="H200" s="11"/>
      <c r="I200" s="12">
        <v>0</v>
      </c>
      <c r="K200" s="151"/>
      <c r="L200" s="27"/>
      <c r="O200">
        <f t="shared" si="19"/>
        <v>12</v>
      </c>
      <c r="P200">
        <f t="shared" si="18"/>
        <v>-4</v>
      </c>
    </row>
    <row r="201" spans="1:16" ht="12.75" customHeight="1" x14ac:dyDescent="0.25">
      <c r="A201" s="148"/>
      <c r="B201" s="11" t="s">
        <v>28</v>
      </c>
      <c r="C201" s="11">
        <v>0</v>
      </c>
      <c r="D201" s="11">
        <v>0</v>
      </c>
      <c r="E201" s="11">
        <v>1</v>
      </c>
      <c r="F201" s="11">
        <v>4</v>
      </c>
      <c r="G201" s="11">
        <v>7</v>
      </c>
      <c r="H201" s="11"/>
      <c r="I201" s="12">
        <v>0</v>
      </c>
      <c r="K201" s="151"/>
      <c r="L201" s="27"/>
      <c r="O201">
        <f t="shared" si="19"/>
        <v>11</v>
      </c>
      <c r="P201">
        <f t="shared" si="18"/>
        <v>-3</v>
      </c>
    </row>
    <row r="202" spans="1:16" ht="12.75" customHeight="1" x14ac:dyDescent="0.25">
      <c r="A202" s="148"/>
      <c r="B202" s="11" t="s">
        <v>30</v>
      </c>
      <c r="C202" s="11">
        <v>0</v>
      </c>
      <c r="D202" s="11">
        <v>0</v>
      </c>
      <c r="E202" s="11">
        <v>1</v>
      </c>
      <c r="F202" s="11">
        <v>6</v>
      </c>
      <c r="G202" s="11">
        <v>18</v>
      </c>
      <c r="H202" s="11"/>
      <c r="I202" s="12">
        <v>0</v>
      </c>
      <c r="K202" s="151"/>
      <c r="L202" s="27"/>
      <c r="O202">
        <f t="shared" si="19"/>
        <v>24</v>
      </c>
      <c r="P202">
        <f t="shared" si="18"/>
        <v>-12</v>
      </c>
    </row>
    <row r="203" spans="1:16" ht="12.75" customHeight="1" x14ac:dyDescent="0.25">
      <c r="A203" s="148"/>
      <c r="B203" s="11" t="s">
        <v>32</v>
      </c>
      <c r="C203" s="11">
        <v>1</v>
      </c>
      <c r="D203" s="11">
        <v>0</v>
      </c>
      <c r="E203" s="11">
        <v>0</v>
      </c>
      <c r="F203" s="11">
        <v>8</v>
      </c>
      <c r="G203" s="11">
        <v>6</v>
      </c>
      <c r="H203" s="11"/>
      <c r="I203" s="12">
        <v>3</v>
      </c>
      <c r="K203" s="151"/>
      <c r="L203" s="27"/>
      <c r="O203">
        <f t="shared" si="19"/>
        <v>14</v>
      </c>
      <c r="P203">
        <f t="shared" si="18"/>
        <v>2</v>
      </c>
    </row>
    <row r="204" spans="1:16" ht="12.75" customHeight="1" x14ac:dyDescent="0.25">
      <c r="A204" s="148"/>
      <c r="B204" s="11" t="s">
        <v>34</v>
      </c>
      <c r="C204" s="11">
        <v>0</v>
      </c>
      <c r="D204" s="11">
        <v>0</v>
      </c>
      <c r="E204" s="11">
        <v>1</v>
      </c>
      <c r="F204" s="11">
        <v>6</v>
      </c>
      <c r="G204" s="11">
        <v>8</v>
      </c>
      <c r="H204" s="11"/>
      <c r="I204" s="12">
        <v>0</v>
      </c>
      <c r="K204" s="151"/>
      <c r="L204" s="27"/>
      <c r="O204">
        <f t="shared" si="19"/>
        <v>14</v>
      </c>
      <c r="P204">
        <f t="shared" si="18"/>
        <v>-2</v>
      </c>
    </row>
    <row r="205" spans="1:16" ht="12.75" customHeight="1" x14ac:dyDescent="0.25">
      <c r="A205" s="148"/>
      <c r="B205" s="11" t="s">
        <v>36</v>
      </c>
      <c r="C205" s="11">
        <v>0</v>
      </c>
      <c r="D205" s="11">
        <v>0</v>
      </c>
      <c r="E205" s="11">
        <v>1</v>
      </c>
      <c r="F205" s="11">
        <v>9</v>
      </c>
      <c r="G205" s="11">
        <v>12</v>
      </c>
      <c r="H205" s="11"/>
      <c r="I205" s="12">
        <v>0</v>
      </c>
      <c r="K205" s="151"/>
      <c r="L205" s="27"/>
      <c r="O205">
        <f t="shared" si="19"/>
        <v>21</v>
      </c>
      <c r="P205">
        <f t="shared" si="18"/>
        <v>-3</v>
      </c>
    </row>
    <row r="206" spans="1:16" ht="12.75" customHeight="1" x14ac:dyDescent="0.25">
      <c r="A206" s="148"/>
      <c r="B206" s="11" t="s">
        <v>38</v>
      </c>
      <c r="C206" s="11">
        <v>0</v>
      </c>
      <c r="D206" s="11">
        <v>0</v>
      </c>
      <c r="E206" s="11">
        <v>1</v>
      </c>
      <c r="F206" s="11">
        <v>8</v>
      </c>
      <c r="G206" s="11">
        <v>9</v>
      </c>
      <c r="H206" s="11"/>
      <c r="I206" s="12">
        <v>0</v>
      </c>
      <c r="K206" s="151"/>
      <c r="L206" s="27"/>
      <c r="O206">
        <f t="shared" si="19"/>
        <v>17</v>
      </c>
      <c r="P206">
        <f t="shared" si="18"/>
        <v>-1</v>
      </c>
    </row>
    <row r="207" spans="1:16" ht="12.75" customHeight="1" x14ac:dyDescent="0.25">
      <c r="A207" s="148"/>
      <c r="B207" s="11" t="s">
        <v>40</v>
      </c>
      <c r="C207" s="11">
        <v>0</v>
      </c>
      <c r="D207" s="11">
        <v>0</v>
      </c>
      <c r="E207" s="11">
        <v>1</v>
      </c>
      <c r="F207" s="11">
        <v>5</v>
      </c>
      <c r="G207" s="11">
        <v>9</v>
      </c>
      <c r="H207" s="11"/>
      <c r="I207" s="12">
        <v>0</v>
      </c>
      <c r="K207" s="151"/>
      <c r="L207" s="27"/>
      <c r="O207">
        <f t="shared" si="19"/>
        <v>14</v>
      </c>
      <c r="P207">
        <f t="shared" si="18"/>
        <v>-4</v>
      </c>
    </row>
    <row r="208" spans="1:16" ht="12.75" customHeight="1" x14ac:dyDescent="0.25">
      <c r="A208" s="148"/>
      <c r="B208" s="11" t="s">
        <v>71</v>
      </c>
      <c r="C208" s="11">
        <v>0</v>
      </c>
      <c r="D208" s="11">
        <v>1</v>
      </c>
      <c r="E208" s="11">
        <v>0</v>
      </c>
      <c r="F208" s="11">
        <v>8</v>
      </c>
      <c r="G208" s="11">
        <v>8</v>
      </c>
      <c r="H208" s="11"/>
      <c r="I208" s="12">
        <v>1</v>
      </c>
      <c r="K208" s="151"/>
      <c r="L208" s="27"/>
      <c r="O208">
        <f t="shared" si="19"/>
        <v>16</v>
      </c>
      <c r="P208">
        <f t="shared" si="18"/>
        <v>0</v>
      </c>
    </row>
    <row r="209" spans="1:16" ht="12.75" customHeight="1" x14ac:dyDescent="0.25">
      <c r="A209" s="148"/>
      <c r="B209" s="11" t="s">
        <v>74</v>
      </c>
      <c r="C209" s="11">
        <v>0</v>
      </c>
      <c r="D209" s="11">
        <v>0</v>
      </c>
      <c r="E209" s="11">
        <v>1</v>
      </c>
      <c r="F209" s="11">
        <v>3</v>
      </c>
      <c r="G209" s="11">
        <v>7</v>
      </c>
      <c r="H209" s="11"/>
      <c r="I209" s="12">
        <v>0</v>
      </c>
      <c r="K209" s="151"/>
      <c r="L209" s="27"/>
      <c r="O209">
        <f t="shared" si="19"/>
        <v>10</v>
      </c>
      <c r="P209">
        <f t="shared" si="18"/>
        <v>-4</v>
      </c>
    </row>
    <row r="210" spans="1:16" ht="12.75" customHeight="1" x14ac:dyDescent="0.25">
      <c r="A210" s="148"/>
      <c r="B210" s="11" t="s">
        <v>75</v>
      </c>
      <c r="C210" s="11">
        <v>1</v>
      </c>
      <c r="D210" s="11">
        <v>0</v>
      </c>
      <c r="E210" s="11">
        <v>0</v>
      </c>
      <c r="F210" s="11">
        <v>5</v>
      </c>
      <c r="G210" s="11">
        <v>4</v>
      </c>
      <c r="H210" s="11"/>
      <c r="I210" s="12">
        <v>3</v>
      </c>
      <c r="K210" s="151"/>
      <c r="L210" s="27"/>
      <c r="O210">
        <f t="shared" si="19"/>
        <v>9</v>
      </c>
      <c r="P210">
        <f t="shared" si="18"/>
        <v>1</v>
      </c>
    </row>
    <row r="211" spans="1:16" ht="12.75" customHeight="1" x14ac:dyDescent="0.25">
      <c r="A211" s="148"/>
      <c r="B211" s="11" t="s">
        <v>77</v>
      </c>
      <c r="C211" s="11">
        <v>1</v>
      </c>
      <c r="D211" s="11">
        <v>0</v>
      </c>
      <c r="E211" s="11">
        <v>0</v>
      </c>
      <c r="F211" s="11">
        <v>5</v>
      </c>
      <c r="G211" s="11">
        <v>4</v>
      </c>
      <c r="H211" s="11"/>
      <c r="I211" s="12">
        <v>3</v>
      </c>
      <c r="K211" s="151"/>
      <c r="L211" s="27"/>
      <c r="O211">
        <f t="shared" si="19"/>
        <v>9</v>
      </c>
      <c r="P211">
        <f t="shared" si="18"/>
        <v>1</v>
      </c>
    </row>
    <row r="212" spans="1:16" ht="12.75" customHeight="1" thickBot="1" x14ac:dyDescent="0.3">
      <c r="A212" s="149"/>
      <c r="B212" s="17" t="s">
        <v>39</v>
      </c>
      <c r="C212" s="17">
        <f>SUM(C193:C211)</f>
        <v>6</v>
      </c>
      <c r="D212" s="17">
        <f>SUM(D193:D211)</f>
        <v>2</v>
      </c>
      <c r="E212" s="17">
        <f>SUM(E193:E211)</f>
        <v>11</v>
      </c>
      <c r="F212" s="17">
        <f>SUM(F193:F211)</f>
        <v>112</v>
      </c>
      <c r="G212" s="17">
        <f>SUM(G193:G211)</f>
        <v>138</v>
      </c>
      <c r="H212" s="17">
        <f>SUM(F212-G212)</f>
        <v>-26</v>
      </c>
      <c r="I212" s="26">
        <f>SUM(I193:I211)</f>
        <v>20</v>
      </c>
      <c r="J212" s="116">
        <f>I212</f>
        <v>20</v>
      </c>
      <c r="K212" s="152"/>
      <c r="M212">
        <f>SUM(F212:G212)</f>
        <v>250</v>
      </c>
      <c r="N212">
        <f>SUM(I212)</f>
        <v>20</v>
      </c>
    </row>
    <row r="213" spans="1:16" ht="12.75" customHeight="1" thickBot="1" x14ac:dyDescent="0.3">
      <c r="A213" s="154"/>
      <c r="B213" s="154"/>
      <c r="C213" s="154"/>
      <c r="D213" s="154"/>
      <c r="E213" s="154"/>
      <c r="F213" s="154"/>
      <c r="G213" s="154"/>
      <c r="H213" s="154"/>
      <c r="I213" s="154"/>
    </row>
    <row r="214" spans="1:16" ht="12.75" customHeight="1" x14ac:dyDescent="0.25">
      <c r="A214" s="147" t="s">
        <v>33</v>
      </c>
      <c r="B214" s="7" t="s">
        <v>13</v>
      </c>
      <c r="C214" s="7">
        <v>1</v>
      </c>
      <c r="D214" s="7">
        <v>0</v>
      </c>
      <c r="E214" s="7">
        <v>0</v>
      </c>
      <c r="F214" s="7">
        <v>8</v>
      </c>
      <c r="G214" s="7">
        <v>6</v>
      </c>
      <c r="H214" s="7"/>
      <c r="I214" s="8">
        <v>3</v>
      </c>
      <c r="K214" s="150">
        <f>RANK(J233,J:J,0)</f>
        <v>5</v>
      </c>
      <c r="O214">
        <f t="shared" si="19"/>
        <v>14</v>
      </c>
      <c r="P214">
        <f>SUM(F214-G214)</f>
        <v>2</v>
      </c>
    </row>
    <row r="215" spans="1:16" ht="12.75" customHeight="1" x14ac:dyDescent="0.25">
      <c r="A215" s="148"/>
      <c r="B215" s="9" t="s">
        <v>15</v>
      </c>
      <c r="C215" s="19">
        <v>1</v>
      </c>
      <c r="D215" s="19">
        <v>0</v>
      </c>
      <c r="E215" s="19">
        <v>0</v>
      </c>
      <c r="F215" s="19">
        <v>8</v>
      </c>
      <c r="G215" s="19">
        <v>6</v>
      </c>
      <c r="H215" s="19"/>
      <c r="I215" s="20">
        <v>3</v>
      </c>
      <c r="K215" s="151"/>
      <c r="O215">
        <f t="shared" si="19"/>
        <v>14</v>
      </c>
      <c r="P215">
        <f t="shared" si="18"/>
        <v>2</v>
      </c>
    </row>
    <row r="216" spans="1:16" ht="12.75" customHeight="1" x14ac:dyDescent="0.25">
      <c r="A216" s="148"/>
      <c r="B216" s="11" t="s">
        <v>17</v>
      </c>
      <c r="C216" s="21">
        <v>0</v>
      </c>
      <c r="D216" s="21">
        <v>0</v>
      </c>
      <c r="E216" s="21">
        <v>1</v>
      </c>
      <c r="F216" s="21">
        <v>7</v>
      </c>
      <c r="G216" s="21">
        <v>9</v>
      </c>
      <c r="H216" s="21"/>
      <c r="I216" s="22">
        <v>0</v>
      </c>
      <c r="K216" s="151"/>
      <c r="O216">
        <f t="shared" si="19"/>
        <v>16</v>
      </c>
      <c r="P216">
        <f t="shared" si="18"/>
        <v>-2</v>
      </c>
    </row>
    <row r="217" spans="1:16" ht="12.75" customHeight="1" x14ac:dyDescent="0.25">
      <c r="A217" s="148"/>
      <c r="B217" s="11" t="s">
        <v>19</v>
      </c>
      <c r="C217" s="21">
        <v>1</v>
      </c>
      <c r="D217" s="21">
        <v>0</v>
      </c>
      <c r="E217" s="21">
        <v>0</v>
      </c>
      <c r="F217" s="21">
        <v>7</v>
      </c>
      <c r="G217" s="21">
        <v>6</v>
      </c>
      <c r="H217" s="21"/>
      <c r="I217" s="22">
        <v>3</v>
      </c>
      <c r="K217" s="151"/>
      <c r="O217">
        <f t="shared" si="19"/>
        <v>13</v>
      </c>
      <c r="P217">
        <f t="shared" si="18"/>
        <v>1</v>
      </c>
    </row>
    <row r="218" spans="1:16" ht="12.75" customHeight="1" x14ac:dyDescent="0.25">
      <c r="A218" s="148"/>
      <c r="B218" s="11" t="s">
        <v>21</v>
      </c>
      <c r="C218" s="21">
        <v>0</v>
      </c>
      <c r="D218" s="21">
        <v>0</v>
      </c>
      <c r="E218" s="21">
        <v>1</v>
      </c>
      <c r="F218" s="21">
        <v>4</v>
      </c>
      <c r="G218" s="21">
        <v>6</v>
      </c>
      <c r="H218" s="21"/>
      <c r="I218" s="22">
        <v>0</v>
      </c>
      <c r="K218" s="151"/>
      <c r="O218">
        <f t="shared" si="19"/>
        <v>10</v>
      </c>
      <c r="P218">
        <f t="shared" si="18"/>
        <v>-2</v>
      </c>
    </row>
    <row r="219" spans="1:16" ht="12.75" customHeight="1" x14ac:dyDescent="0.25">
      <c r="A219" s="148"/>
      <c r="B219" s="11" t="s">
        <v>23</v>
      </c>
      <c r="C219" s="21">
        <v>0</v>
      </c>
      <c r="D219" s="21">
        <v>0</v>
      </c>
      <c r="E219" s="21">
        <v>1</v>
      </c>
      <c r="F219" s="21">
        <v>6</v>
      </c>
      <c r="G219" s="21">
        <v>7</v>
      </c>
      <c r="H219" s="21"/>
      <c r="I219" s="22">
        <v>0</v>
      </c>
      <c r="K219" s="151"/>
      <c r="O219">
        <f t="shared" si="19"/>
        <v>13</v>
      </c>
      <c r="P219">
        <f t="shared" si="18"/>
        <v>-1</v>
      </c>
    </row>
    <row r="220" spans="1:16" ht="12.75" customHeight="1" x14ac:dyDescent="0.25">
      <c r="A220" s="148"/>
      <c r="B220" s="11" t="s">
        <v>24</v>
      </c>
      <c r="C220" s="21">
        <v>1</v>
      </c>
      <c r="D220" s="21">
        <v>0</v>
      </c>
      <c r="E220" s="21">
        <v>0</v>
      </c>
      <c r="F220" s="21">
        <v>8</v>
      </c>
      <c r="G220" s="21">
        <v>7</v>
      </c>
      <c r="H220" s="21"/>
      <c r="I220" s="22">
        <v>3</v>
      </c>
      <c r="K220" s="151"/>
      <c r="O220">
        <f t="shared" si="19"/>
        <v>15</v>
      </c>
      <c r="P220">
        <f t="shared" si="18"/>
        <v>1</v>
      </c>
    </row>
    <row r="221" spans="1:16" ht="12.75" customHeight="1" x14ac:dyDescent="0.25">
      <c r="A221" s="148"/>
      <c r="B221" s="11" t="s">
        <v>26</v>
      </c>
      <c r="C221" s="21">
        <v>0</v>
      </c>
      <c r="D221" s="21">
        <v>1</v>
      </c>
      <c r="E221" s="21">
        <v>0</v>
      </c>
      <c r="F221" s="21">
        <v>6</v>
      </c>
      <c r="G221" s="21">
        <v>6</v>
      </c>
      <c r="H221" s="21"/>
      <c r="I221" s="22">
        <v>1</v>
      </c>
      <c r="K221" s="151"/>
      <c r="O221">
        <f t="shared" si="19"/>
        <v>12</v>
      </c>
      <c r="P221">
        <f t="shared" si="18"/>
        <v>0</v>
      </c>
    </row>
    <row r="222" spans="1:16" ht="12.75" customHeight="1" x14ac:dyDescent="0.25">
      <c r="A222" s="148"/>
      <c r="B222" s="11" t="s">
        <v>28</v>
      </c>
      <c r="C222" s="21">
        <v>0</v>
      </c>
      <c r="D222" s="21">
        <v>0</v>
      </c>
      <c r="E222" s="21">
        <v>1</v>
      </c>
      <c r="F222" s="21">
        <v>8</v>
      </c>
      <c r="G222" s="21">
        <v>17</v>
      </c>
      <c r="H222" s="21"/>
      <c r="I222" s="22">
        <v>0</v>
      </c>
      <c r="K222" s="151"/>
      <c r="O222">
        <f t="shared" si="19"/>
        <v>25</v>
      </c>
      <c r="P222">
        <f t="shared" si="18"/>
        <v>-9</v>
      </c>
    </row>
    <row r="223" spans="1:16" ht="12.75" customHeight="1" x14ac:dyDescent="0.25">
      <c r="A223" s="148"/>
      <c r="B223" s="11" t="s">
        <v>30</v>
      </c>
      <c r="C223" s="21">
        <v>0</v>
      </c>
      <c r="D223" s="21">
        <v>0</v>
      </c>
      <c r="E223" s="21">
        <v>1</v>
      </c>
      <c r="F223" s="21">
        <v>8</v>
      </c>
      <c r="G223" s="21">
        <v>9</v>
      </c>
      <c r="H223" s="21"/>
      <c r="I223" s="22">
        <v>0</v>
      </c>
      <c r="K223" s="151"/>
      <c r="O223">
        <f t="shared" si="19"/>
        <v>17</v>
      </c>
      <c r="P223">
        <f t="shared" si="18"/>
        <v>-1</v>
      </c>
    </row>
    <row r="224" spans="1:16" ht="12.75" customHeight="1" x14ac:dyDescent="0.25">
      <c r="A224" s="148"/>
      <c r="B224" s="11" t="s">
        <v>32</v>
      </c>
      <c r="C224" s="21">
        <v>1</v>
      </c>
      <c r="D224" s="21">
        <v>0</v>
      </c>
      <c r="E224" s="21">
        <v>0</v>
      </c>
      <c r="F224" s="21">
        <v>7</v>
      </c>
      <c r="G224" s="21">
        <v>6</v>
      </c>
      <c r="H224" s="21"/>
      <c r="I224" s="22">
        <v>3</v>
      </c>
      <c r="K224" s="151"/>
      <c r="O224">
        <f t="shared" si="19"/>
        <v>13</v>
      </c>
      <c r="P224">
        <f t="shared" si="18"/>
        <v>1</v>
      </c>
    </row>
    <row r="225" spans="1:16" ht="12.75" customHeight="1" x14ac:dyDescent="0.25">
      <c r="A225" s="148"/>
      <c r="B225" s="11" t="s">
        <v>34</v>
      </c>
      <c r="C225" s="21">
        <v>1</v>
      </c>
      <c r="D225" s="21">
        <v>0</v>
      </c>
      <c r="E225" s="21">
        <v>0</v>
      </c>
      <c r="F225" s="21">
        <v>8</v>
      </c>
      <c r="G225" s="21">
        <v>7</v>
      </c>
      <c r="H225" s="21"/>
      <c r="I225" s="22">
        <v>3</v>
      </c>
      <c r="K225" s="151"/>
      <c r="O225">
        <f t="shared" si="19"/>
        <v>15</v>
      </c>
      <c r="P225">
        <f t="shared" si="18"/>
        <v>1</v>
      </c>
    </row>
    <row r="226" spans="1:16" ht="12.75" customHeight="1" x14ac:dyDescent="0.25">
      <c r="A226" s="148"/>
      <c r="B226" s="11" t="s">
        <v>36</v>
      </c>
      <c r="C226" s="21">
        <v>0</v>
      </c>
      <c r="D226" s="21">
        <v>1</v>
      </c>
      <c r="E226" s="21">
        <v>0</v>
      </c>
      <c r="F226" s="21">
        <v>7</v>
      </c>
      <c r="G226" s="21">
        <v>7</v>
      </c>
      <c r="H226" s="21"/>
      <c r="I226" s="22">
        <v>1</v>
      </c>
      <c r="K226" s="151"/>
      <c r="O226">
        <f t="shared" si="19"/>
        <v>14</v>
      </c>
      <c r="P226">
        <f t="shared" si="18"/>
        <v>0</v>
      </c>
    </row>
    <row r="227" spans="1:16" ht="12.75" customHeight="1" x14ac:dyDescent="0.25">
      <c r="A227" s="148"/>
      <c r="B227" s="11" t="s">
        <v>38</v>
      </c>
      <c r="C227" s="21">
        <v>0</v>
      </c>
      <c r="D227" s="21">
        <v>1</v>
      </c>
      <c r="E227" s="21">
        <v>0</v>
      </c>
      <c r="F227" s="21">
        <v>7</v>
      </c>
      <c r="G227" s="21">
        <v>7</v>
      </c>
      <c r="H227" s="21"/>
      <c r="I227" s="22">
        <v>1</v>
      </c>
      <c r="K227" s="151"/>
      <c r="O227">
        <f t="shared" si="19"/>
        <v>14</v>
      </c>
      <c r="P227">
        <f t="shared" si="18"/>
        <v>0</v>
      </c>
    </row>
    <row r="228" spans="1:16" ht="12.75" customHeight="1" x14ac:dyDescent="0.25">
      <c r="A228" s="148"/>
      <c r="B228" s="11" t="s">
        <v>40</v>
      </c>
      <c r="C228" s="21">
        <v>0</v>
      </c>
      <c r="D228" s="21">
        <v>0</v>
      </c>
      <c r="E228" s="21">
        <v>1</v>
      </c>
      <c r="F228" s="21">
        <v>6</v>
      </c>
      <c r="G228" s="21">
        <v>8</v>
      </c>
      <c r="H228" s="21"/>
      <c r="I228" s="22">
        <v>0</v>
      </c>
      <c r="K228" s="151"/>
      <c r="O228">
        <f t="shared" si="19"/>
        <v>14</v>
      </c>
      <c r="P228">
        <f t="shared" si="18"/>
        <v>-2</v>
      </c>
    </row>
    <row r="229" spans="1:16" ht="12.75" customHeight="1" x14ac:dyDescent="0.25">
      <c r="A229" s="148"/>
      <c r="B229" s="11" t="s">
        <v>71</v>
      </c>
      <c r="C229" s="21">
        <v>1</v>
      </c>
      <c r="D229" s="21">
        <v>0</v>
      </c>
      <c r="E229" s="21">
        <v>0</v>
      </c>
      <c r="F229" s="21">
        <v>8</v>
      </c>
      <c r="G229" s="21">
        <v>7</v>
      </c>
      <c r="H229" s="21"/>
      <c r="I229" s="22">
        <v>3</v>
      </c>
      <c r="K229" s="151"/>
      <c r="O229">
        <f t="shared" si="19"/>
        <v>15</v>
      </c>
      <c r="P229">
        <f t="shared" si="18"/>
        <v>1</v>
      </c>
    </row>
    <row r="230" spans="1:16" ht="12.75" customHeight="1" x14ac:dyDescent="0.25">
      <c r="A230" s="148"/>
      <c r="B230" s="11" t="s">
        <v>74</v>
      </c>
      <c r="C230" s="21">
        <v>0</v>
      </c>
      <c r="D230" s="21">
        <v>0</v>
      </c>
      <c r="E230" s="21">
        <v>1</v>
      </c>
      <c r="F230" s="21">
        <v>4</v>
      </c>
      <c r="G230" s="21">
        <v>5</v>
      </c>
      <c r="H230" s="21"/>
      <c r="I230" s="22">
        <v>0</v>
      </c>
      <c r="K230" s="151"/>
      <c r="O230">
        <f t="shared" si="19"/>
        <v>9</v>
      </c>
      <c r="P230">
        <f t="shared" si="18"/>
        <v>-1</v>
      </c>
    </row>
    <row r="231" spans="1:16" ht="12.75" customHeight="1" x14ac:dyDescent="0.25">
      <c r="A231" s="148"/>
      <c r="B231" s="11" t="s">
        <v>75</v>
      </c>
      <c r="C231" s="21">
        <v>0</v>
      </c>
      <c r="D231" s="21">
        <v>0</v>
      </c>
      <c r="E231" s="21">
        <v>1</v>
      </c>
      <c r="F231" s="21">
        <v>5</v>
      </c>
      <c r="G231" s="21">
        <v>8</v>
      </c>
      <c r="H231" s="21"/>
      <c r="I231" s="22">
        <v>0</v>
      </c>
      <c r="K231" s="151"/>
      <c r="O231">
        <f t="shared" si="19"/>
        <v>13</v>
      </c>
      <c r="P231">
        <f t="shared" si="18"/>
        <v>-3</v>
      </c>
    </row>
    <row r="232" spans="1:16" ht="12.75" customHeight="1" x14ac:dyDescent="0.25">
      <c r="A232" s="148"/>
      <c r="B232" s="11" t="s">
        <v>77</v>
      </c>
      <c r="C232" s="21">
        <v>0</v>
      </c>
      <c r="D232" s="21">
        <v>1</v>
      </c>
      <c r="E232" s="21">
        <v>0</v>
      </c>
      <c r="F232" s="21">
        <v>8</v>
      </c>
      <c r="G232" s="21">
        <v>8</v>
      </c>
      <c r="H232" s="21"/>
      <c r="I232" s="22">
        <v>1</v>
      </c>
      <c r="K232" s="151"/>
      <c r="O232">
        <f t="shared" si="19"/>
        <v>16</v>
      </c>
      <c r="P232">
        <f t="shared" si="18"/>
        <v>0</v>
      </c>
    </row>
    <row r="233" spans="1:16" ht="12.75" customHeight="1" thickBot="1" x14ac:dyDescent="0.3">
      <c r="A233" s="149"/>
      <c r="B233" s="17" t="s">
        <v>39</v>
      </c>
      <c r="C233" s="17">
        <f>SUM(C214:C232)</f>
        <v>7</v>
      </c>
      <c r="D233" s="17">
        <f>SUM(D214:D232)</f>
        <v>4</v>
      </c>
      <c r="E233" s="17">
        <f>SUM(E214:E232)</f>
        <v>8</v>
      </c>
      <c r="F233" s="17">
        <f>SUM(F214:F232)</f>
        <v>130</v>
      </c>
      <c r="G233" s="17">
        <f>SUM(G214:G232)</f>
        <v>142</v>
      </c>
      <c r="H233" s="17">
        <f>SUM(F233-G233)</f>
        <v>-12</v>
      </c>
      <c r="I233" s="26">
        <f>SUM(I214:I232)</f>
        <v>25</v>
      </c>
      <c r="J233" s="116">
        <f>I233</f>
        <v>25</v>
      </c>
      <c r="K233" s="152"/>
      <c r="M233">
        <f>SUM(F233:G233)</f>
        <v>272</v>
      </c>
      <c r="N233">
        <f>SUM(I233)</f>
        <v>25</v>
      </c>
    </row>
    <row r="234" spans="1:16" ht="12.75" customHeight="1" thickBot="1" x14ac:dyDescent="0.3">
      <c r="A234" s="154"/>
      <c r="B234" s="154"/>
      <c r="C234" s="154"/>
      <c r="D234" s="154"/>
      <c r="E234" s="154"/>
      <c r="F234" s="154"/>
      <c r="G234" s="154"/>
      <c r="H234" s="154"/>
      <c r="I234" s="154"/>
    </row>
    <row r="235" spans="1:16" ht="12.75" customHeight="1" x14ac:dyDescent="0.25">
      <c r="A235" s="147" t="s">
        <v>35</v>
      </c>
      <c r="B235" s="7" t="s">
        <v>13</v>
      </c>
      <c r="C235" s="7">
        <v>1</v>
      </c>
      <c r="D235" s="7">
        <v>0</v>
      </c>
      <c r="E235" s="7">
        <v>0</v>
      </c>
      <c r="F235" s="7">
        <v>7</v>
      </c>
      <c r="G235" s="7">
        <v>5</v>
      </c>
      <c r="H235" s="7"/>
      <c r="I235" s="8">
        <v>3</v>
      </c>
      <c r="K235" s="150">
        <f>RANK(J254,J:J,0)</f>
        <v>6</v>
      </c>
      <c r="O235">
        <f t="shared" si="19"/>
        <v>12</v>
      </c>
      <c r="P235">
        <f t="shared" si="18"/>
        <v>2</v>
      </c>
    </row>
    <row r="236" spans="1:16" ht="12.75" customHeight="1" x14ac:dyDescent="0.25">
      <c r="A236" s="148"/>
      <c r="B236" s="9" t="s">
        <v>15</v>
      </c>
      <c r="C236" s="9">
        <v>0</v>
      </c>
      <c r="D236" s="9">
        <v>1</v>
      </c>
      <c r="E236" s="9">
        <v>0</v>
      </c>
      <c r="F236" s="9">
        <v>8</v>
      </c>
      <c r="G236" s="9">
        <v>8</v>
      </c>
      <c r="H236" s="9"/>
      <c r="I236" s="10">
        <v>1</v>
      </c>
      <c r="K236" s="151"/>
      <c r="O236">
        <f t="shared" si="19"/>
        <v>16</v>
      </c>
      <c r="P236">
        <f t="shared" si="18"/>
        <v>0</v>
      </c>
    </row>
    <row r="237" spans="1:16" ht="12.75" customHeight="1" x14ac:dyDescent="0.25">
      <c r="A237" s="148"/>
      <c r="B237" s="11" t="s">
        <v>17</v>
      </c>
      <c r="C237" s="11">
        <v>0</v>
      </c>
      <c r="D237" s="11">
        <v>0</v>
      </c>
      <c r="E237" s="11">
        <v>1</v>
      </c>
      <c r="F237" s="11">
        <v>8</v>
      </c>
      <c r="G237" s="11">
        <v>9</v>
      </c>
      <c r="H237" s="11"/>
      <c r="I237" s="12">
        <v>0</v>
      </c>
      <c r="K237" s="151"/>
      <c r="O237">
        <f t="shared" si="19"/>
        <v>17</v>
      </c>
      <c r="P237">
        <f t="shared" si="18"/>
        <v>-1</v>
      </c>
    </row>
    <row r="238" spans="1:16" ht="12.75" customHeight="1" x14ac:dyDescent="0.25">
      <c r="A238" s="148"/>
      <c r="B238" s="11" t="s">
        <v>19</v>
      </c>
      <c r="C238" s="11">
        <v>0</v>
      </c>
      <c r="D238" s="11">
        <v>0</v>
      </c>
      <c r="E238" s="11">
        <v>1</v>
      </c>
      <c r="F238" s="11">
        <v>4</v>
      </c>
      <c r="G238" s="11">
        <v>7</v>
      </c>
      <c r="H238" s="11"/>
      <c r="I238" s="12">
        <v>0</v>
      </c>
      <c r="K238" s="151"/>
      <c r="O238">
        <f t="shared" si="19"/>
        <v>11</v>
      </c>
      <c r="P238">
        <f t="shared" si="18"/>
        <v>-3</v>
      </c>
    </row>
    <row r="239" spans="1:16" ht="12.75" customHeight="1" x14ac:dyDescent="0.25">
      <c r="A239" s="148"/>
      <c r="B239" s="11" t="s">
        <v>21</v>
      </c>
      <c r="C239" s="11">
        <v>0</v>
      </c>
      <c r="D239" s="11">
        <v>0</v>
      </c>
      <c r="E239" s="11">
        <v>1</v>
      </c>
      <c r="F239" s="11">
        <v>7</v>
      </c>
      <c r="G239" s="11">
        <v>9</v>
      </c>
      <c r="H239" s="11"/>
      <c r="I239" s="12">
        <v>0</v>
      </c>
      <c r="K239" s="151"/>
      <c r="O239">
        <f t="shared" si="19"/>
        <v>16</v>
      </c>
      <c r="P239">
        <f t="shared" si="18"/>
        <v>-2</v>
      </c>
    </row>
    <row r="240" spans="1:16" ht="12.75" customHeight="1" x14ac:dyDescent="0.25">
      <c r="A240" s="148"/>
      <c r="B240" s="11" t="s">
        <v>23</v>
      </c>
      <c r="C240" s="11">
        <v>0</v>
      </c>
      <c r="D240" s="11">
        <v>1</v>
      </c>
      <c r="E240" s="11">
        <v>0</v>
      </c>
      <c r="F240" s="11">
        <v>8</v>
      </c>
      <c r="G240" s="11">
        <v>8</v>
      </c>
      <c r="H240" s="11"/>
      <c r="I240" s="12">
        <v>1</v>
      </c>
      <c r="K240" s="151"/>
      <c r="O240">
        <f t="shared" si="19"/>
        <v>16</v>
      </c>
      <c r="P240">
        <f t="shared" si="18"/>
        <v>0</v>
      </c>
    </row>
    <row r="241" spans="1:16" ht="12.75" customHeight="1" x14ac:dyDescent="0.25">
      <c r="A241" s="148"/>
      <c r="B241" s="11" t="s">
        <v>24</v>
      </c>
      <c r="C241" s="11">
        <v>0</v>
      </c>
      <c r="D241" s="11">
        <v>1</v>
      </c>
      <c r="E241" s="11">
        <v>0</v>
      </c>
      <c r="F241" s="11">
        <v>8</v>
      </c>
      <c r="G241" s="11">
        <v>8</v>
      </c>
      <c r="H241" s="11"/>
      <c r="I241" s="12">
        <v>1</v>
      </c>
      <c r="K241" s="151"/>
      <c r="O241">
        <f t="shared" si="19"/>
        <v>16</v>
      </c>
      <c r="P241">
        <f t="shared" si="18"/>
        <v>0</v>
      </c>
    </row>
    <row r="242" spans="1:16" ht="12.75" customHeight="1" x14ac:dyDescent="0.25">
      <c r="A242" s="148"/>
      <c r="B242" s="11" t="s">
        <v>26</v>
      </c>
      <c r="C242" s="11">
        <v>0</v>
      </c>
      <c r="D242" s="11">
        <v>0</v>
      </c>
      <c r="E242" s="11">
        <v>1</v>
      </c>
      <c r="F242" s="11">
        <v>6</v>
      </c>
      <c r="G242" s="11">
        <v>8</v>
      </c>
      <c r="H242" s="11"/>
      <c r="I242" s="12">
        <v>0</v>
      </c>
      <c r="K242" s="151"/>
      <c r="O242">
        <f t="shared" si="19"/>
        <v>14</v>
      </c>
      <c r="P242">
        <f t="shared" si="18"/>
        <v>-2</v>
      </c>
    </row>
    <row r="243" spans="1:16" ht="12.75" customHeight="1" x14ac:dyDescent="0.25">
      <c r="A243" s="148"/>
      <c r="B243" s="11" t="s">
        <v>28</v>
      </c>
      <c r="C243" s="11">
        <v>0</v>
      </c>
      <c r="D243" s="11">
        <v>0</v>
      </c>
      <c r="E243" s="11">
        <v>1</v>
      </c>
      <c r="F243" s="11">
        <v>8</v>
      </c>
      <c r="G243" s="11">
        <v>9</v>
      </c>
      <c r="H243" s="11"/>
      <c r="I243" s="12">
        <v>0</v>
      </c>
      <c r="K243" s="151"/>
      <c r="O243">
        <f t="shared" si="19"/>
        <v>17</v>
      </c>
      <c r="P243">
        <f t="shared" si="18"/>
        <v>-1</v>
      </c>
    </row>
    <row r="244" spans="1:16" ht="12.75" customHeight="1" x14ac:dyDescent="0.25">
      <c r="A244" s="148"/>
      <c r="B244" s="11" t="s">
        <v>30</v>
      </c>
      <c r="C244" s="11">
        <v>0</v>
      </c>
      <c r="D244" s="11">
        <v>0</v>
      </c>
      <c r="E244" s="11">
        <v>1</v>
      </c>
      <c r="F244" s="11">
        <v>7</v>
      </c>
      <c r="G244" s="11">
        <v>9</v>
      </c>
      <c r="H244" s="11"/>
      <c r="I244" s="12">
        <v>0</v>
      </c>
      <c r="K244" s="151"/>
      <c r="O244">
        <f t="shared" si="19"/>
        <v>16</v>
      </c>
      <c r="P244">
        <f t="shared" si="18"/>
        <v>-2</v>
      </c>
    </row>
    <row r="245" spans="1:16" ht="12.75" customHeight="1" x14ac:dyDescent="0.25">
      <c r="A245" s="148"/>
      <c r="B245" s="11" t="s">
        <v>32</v>
      </c>
      <c r="C245" s="11">
        <v>0</v>
      </c>
      <c r="D245" s="11">
        <v>0</v>
      </c>
      <c r="E245" s="11">
        <v>1</v>
      </c>
      <c r="F245" s="11">
        <v>7</v>
      </c>
      <c r="G245" s="11">
        <v>8</v>
      </c>
      <c r="H245" s="11"/>
      <c r="I245" s="12">
        <v>0</v>
      </c>
      <c r="K245" s="151"/>
      <c r="O245">
        <f t="shared" si="19"/>
        <v>15</v>
      </c>
      <c r="P245">
        <f t="shared" si="18"/>
        <v>-1</v>
      </c>
    </row>
    <row r="246" spans="1:16" ht="12.75" customHeight="1" x14ac:dyDescent="0.25">
      <c r="A246" s="148"/>
      <c r="B246" s="11" t="s">
        <v>34</v>
      </c>
      <c r="C246" s="11">
        <v>1</v>
      </c>
      <c r="D246" s="11">
        <v>0</v>
      </c>
      <c r="E246" s="11">
        <v>0</v>
      </c>
      <c r="F246" s="11">
        <v>6</v>
      </c>
      <c r="G246" s="11">
        <v>5</v>
      </c>
      <c r="H246" s="11"/>
      <c r="I246" s="12">
        <v>3</v>
      </c>
      <c r="K246" s="151"/>
      <c r="O246">
        <f t="shared" si="19"/>
        <v>11</v>
      </c>
      <c r="P246">
        <f t="shared" si="18"/>
        <v>1</v>
      </c>
    </row>
    <row r="247" spans="1:16" ht="12.75" customHeight="1" x14ac:dyDescent="0.25">
      <c r="A247" s="148"/>
      <c r="B247" s="11" t="s">
        <v>36</v>
      </c>
      <c r="C247" s="11">
        <v>1</v>
      </c>
      <c r="D247" s="11">
        <v>0</v>
      </c>
      <c r="E247" s="11">
        <v>0</v>
      </c>
      <c r="F247" s="11">
        <v>8</v>
      </c>
      <c r="G247" s="11">
        <v>6</v>
      </c>
      <c r="H247" s="11"/>
      <c r="I247" s="12">
        <v>3</v>
      </c>
      <c r="K247" s="151"/>
      <c r="O247">
        <f t="shared" si="19"/>
        <v>14</v>
      </c>
      <c r="P247">
        <f t="shared" si="18"/>
        <v>2</v>
      </c>
    </row>
    <row r="248" spans="1:16" ht="12.75" customHeight="1" x14ac:dyDescent="0.25">
      <c r="A248" s="148"/>
      <c r="B248" s="11" t="s">
        <v>38</v>
      </c>
      <c r="C248" s="11">
        <v>0</v>
      </c>
      <c r="D248" s="11">
        <v>1</v>
      </c>
      <c r="E248" s="11">
        <v>0</v>
      </c>
      <c r="F248" s="11">
        <v>7</v>
      </c>
      <c r="G248" s="11">
        <v>7</v>
      </c>
      <c r="H248" s="11"/>
      <c r="I248" s="12">
        <v>1</v>
      </c>
      <c r="K248" s="151"/>
      <c r="O248">
        <f t="shared" si="19"/>
        <v>14</v>
      </c>
      <c r="P248">
        <f t="shared" si="18"/>
        <v>0</v>
      </c>
    </row>
    <row r="249" spans="1:16" ht="12.75" customHeight="1" x14ac:dyDescent="0.25">
      <c r="A249" s="148"/>
      <c r="B249" s="11" t="s">
        <v>40</v>
      </c>
      <c r="C249" s="11">
        <v>1</v>
      </c>
      <c r="D249" s="11">
        <v>0</v>
      </c>
      <c r="E249" s="11">
        <v>0</v>
      </c>
      <c r="F249" s="11">
        <v>8</v>
      </c>
      <c r="G249" s="11">
        <v>5</v>
      </c>
      <c r="H249" s="11"/>
      <c r="I249" s="12">
        <v>3</v>
      </c>
      <c r="K249" s="151"/>
      <c r="O249">
        <f t="shared" si="19"/>
        <v>13</v>
      </c>
      <c r="P249">
        <f t="shared" si="18"/>
        <v>3</v>
      </c>
    </row>
    <row r="250" spans="1:16" ht="12.75" customHeight="1" x14ac:dyDescent="0.25">
      <c r="A250" s="148"/>
      <c r="B250" s="11" t="s">
        <v>71</v>
      </c>
      <c r="C250" s="11">
        <v>0</v>
      </c>
      <c r="D250" s="11">
        <v>1</v>
      </c>
      <c r="E250" s="11">
        <v>0</v>
      </c>
      <c r="F250" s="11">
        <v>9</v>
      </c>
      <c r="G250" s="11">
        <v>9</v>
      </c>
      <c r="H250" s="11"/>
      <c r="I250" s="12">
        <v>1</v>
      </c>
      <c r="K250" s="151"/>
      <c r="O250">
        <f t="shared" si="19"/>
        <v>18</v>
      </c>
      <c r="P250">
        <f t="shared" si="18"/>
        <v>0</v>
      </c>
    </row>
    <row r="251" spans="1:16" ht="12.75" customHeight="1" x14ac:dyDescent="0.25">
      <c r="A251" s="148"/>
      <c r="B251" s="11" t="s">
        <v>74</v>
      </c>
      <c r="C251" s="11">
        <v>1</v>
      </c>
      <c r="D251" s="11">
        <v>0</v>
      </c>
      <c r="E251" s="11">
        <v>0</v>
      </c>
      <c r="F251" s="11">
        <v>9</v>
      </c>
      <c r="G251" s="11">
        <v>6</v>
      </c>
      <c r="H251" s="11"/>
      <c r="I251" s="12">
        <v>3</v>
      </c>
      <c r="K251" s="151"/>
      <c r="O251">
        <f t="shared" si="19"/>
        <v>15</v>
      </c>
      <c r="P251">
        <f t="shared" si="18"/>
        <v>3</v>
      </c>
    </row>
    <row r="252" spans="1:16" ht="12.75" customHeight="1" x14ac:dyDescent="0.25">
      <c r="A252" s="148"/>
      <c r="B252" s="11" t="s">
        <v>75</v>
      </c>
      <c r="C252" s="11">
        <v>1</v>
      </c>
      <c r="D252" s="11">
        <v>0</v>
      </c>
      <c r="E252" s="11">
        <v>0</v>
      </c>
      <c r="F252" s="11">
        <v>9</v>
      </c>
      <c r="G252" s="11">
        <v>6</v>
      </c>
      <c r="H252" s="11"/>
      <c r="I252" s="12">
        <v>3</v>
      </c>
      <c r="K252" s="151"/>
      <c r="O252">
        <f t="shared" si="19"/>
        <v>15</v>
      </c>
      <c r="P252">
        <f t="shared" si="18"/>
        <v>3</v>
      </c>
    </row>
    <row r="253" spans="1:16" ht="12.75" customHeight="1" x14ac:dyDescent="0.25">
      <c r="A253" s="148"/>
      <c r="B253" s="11" t="s">
        <v>77</v>
      </c>
      <c r="C253" s="141">
        <v>0</v>
      </c>
      <c r="D253" s="141">
        <v>0</v>
      </c>
      <c r="E253" s="141">
        <v>1</v>
      </c>
      <c r="F253" s="141">
        <v>0</v>
      </c>
      <c r="G253" s="141">
        <v>2</v>
      </c>
      <c r="H253" s="141"/>
      <c r="I253" s="142">
        <v>0</v>
      </c>
      <c r="K253" s="151"/>
      <c r="L253" s="59" t="s">
        <v>61</v>
      </c>
      <c r="O253">
        <f t="shared" si="19"/>
        <v>2</v>
      </c>
      <c r="P253">
        <f t="shared" si="18"/>
        <v>-2</v>
      </c>
    </row>
    <row r="254" spans="1:16" ht="12.75" customHeight="1" thickBot="1" x14ac:dyDescent="0.3">
      <c r="A254" s="149"/>
      <c r="B254" s="17" t="s">
        <v>39</v>
      </c>
      <c r="C254" s="17">
        <f>SUM(C235:C253)</f>
        <v>6</v>
      </c>
      <c r="D254" s="17">
        <f>SUM(D235:D253)</f>
        <v>5</v>
      </c>
      <c r="E254" s="17">
        <f>SUM(E235:E253)</f>
        <v>8</v>
      </c>
      <c r="F254" s="17">
        <f>SUM(F235:F253)</f>
        <v>134</v>
      </c>
      <c r="G254" s="17">
        <f>SUM(G235:G253)</f>
        <v>134</v>
      </c>
      <c r="H254" s="17">
        <f>SUM(F254-G254)</f>
        <v>0</v>
      </c>
      <c r="I254" s="26">
        <f>SUM(I235:I253)</f>
        <v>23</v>
      </c>
      <c r="J254" s="116">
        <f>I254</f>
        <v>23</v>
      </c>
      <c r="K254" s="152"/>
      <c r="M254">
        <f>SUM(F254:G254)</f>
        <v>268</v>
      </c>
      <c r="N254">
        <f>SUM(I254)</f>
        <v>23</v>
      </c>
    </row>
    <row r="255" spans="1:16" ht="12.75" customHeight="1" thickBot="1" x14ac:dyDescent="0.3">
      <c r="A255" s="154"/>
      <c r="B255" s="154"/>
      <c r="C255" s="154"/>
      <c r="D255" s="154"/>
      <c r="E255" s="154"/>
      <c r="F255" s="154"/>
      <c r="G255" s="154"/>
      <c r="H255" s="154"/>
      <c r="I255" s="154"/>
    </row>
    <row r="256" spans="1:16" ht="12.75" customHeight="1" x14ac:dyDescent="0.25">
      <c r="A256" s="160" t="s">
        <v>16</v>
      </c>
      <c r="B256" s="7" t="s">
        <v>13</v>
      </c>
      <c r="C256" s="7">
        <v>0</v>
      </c>
      <c r="D256" s="7">
        <v>0</v>
      </c>
      <c r="E256" s="7">
        <v>1</v>
      </c>
      <c r="F256" s="7">
        <v>5</v>
      </c>
      <c r="G256" s="7">
        <v>8</v>
      </c>
      <c r="H256" s="7"/>
      <c r="I256" s="8">
        <v>0</v>
      </c>
      <c r="K256" s="150">
        <f>RANK(J275,J:J,0)</f>
        <v>13</v>
      </c>
      <c r="O256">
        <f t="shared" si="19"/>
        <v>13</v>
      </c>
      <c r="P256">
        <f t="shared" si="18"/>
        <v>-3</v>
      </c>
    </row>
    <row r="257" spans="1:16" ht="12.75" customHeight="1" x14ac:dyDescent="0.25">
      <c r="A257" s="161"/>
      <c r="B257" s="9" t="s">
        <v>15</v>
      </c>
      <c r="C257" s="19">
        <v>0</v>
      </c>
      <c r="D257" s="19">
        <v>0</v>
      </c>
      <c r="E257" s="19">
        <v>1</v>
      </c>
      <c r="F257" s="19">
        <v>5</v>
      </c>
      <c r="G257" s="19">
        <v>7</v>
      </c>
      <c r="H257" s="19"/>
      <c r="I257" s="20">
        <v>0</v>
      </c>
      <c r="K257" s="151"/>
      <c r="O257">
        <f t="shared" si="19"/>
        <v>12</v>
      </c>
      <c r="P257">
        <f t="shared" si="18"/>
        <v>-2</v>
      </c>
    </row>
    <row r="258" spans="1:16" ht="12.75" customHeight="1" x14ac:dyDescent="0.25">
      <c r="A258" s="161"/>
      <c r="B258" s="11" t="s">
        <v>17</v>
      </c>
      <c r="C258" s="21">
        <v>0</v>
      </c>
      <c r="D258" s="21">
        <v>1</v>
      </c>
      <c r="E258" s="21">
        <v>0</v>
      </c>
      <c r="F258" s="21">
        <v>8</v>
      </c>
      <c r="G258" s="21">
        <v>8</v>
      </c>
      <c r="H258" s="21"/>
      <c r="I258" s="22">
        <v>1</v>
      </c>
      <c r="K258" s="151"/>
      <c r="O258">
        <f t="shared" si="19"/>
        <v>16</v>
      </c>
      <c r="P258">
        <f t="shared" si="18"/>
        <v>0</v>
      </c>
    </row>
    <row r="259" spans="1:16" ht="12.75" customHeight="1" x14ac:dyDescent="0.25">
      <c r="A259" s="161"/>
      <c r="B259" s="11" t="s">
        <v>19</v>
      </c>
      <c r="C259" s="21">
        <v>0</v>
      </c>
      <c r="D259" s="21">
        <v>0</v>
      </c>
      <c r="E259" s="21">
        <v>1</v>
      </c>
      <c r="F259" s="21">
        <v>6</v>
      </c>
      <c r="G259" s="21">
        <v>7</v>
      </c>
      <c r="H259" s="21"/>
      <c r="I259" s="22">
        <v>0</v>
      </c>
      <c r="K259" s="151"/>
      <c r="O259">
        <f t="shared" si="19"/>
        <v>13</v>
      </c>
      <c r="P259">
        <f t="shared" si="18"/>
        <v>-1</v>
      </c>
    </row>
    <row r="260" spans="1:16" ht="12.75" customHeight="1" x14ac:dyDescent="0.25">
      <c r="A260" s="161"/>
      <c r="B260" s="11" t="s">
        <v>21</v>
      </c>
      <c r="C260" s="21">
        <v>0</v>
      </c>
      <c r="D260" s="21">
        <v>0</v>
      </c>
      <c r="E260" s="21">
        <v>1</v>
      </c>
      <c r="F260" s="21">
        <v>6</v>
      </c>
      <c r="G260" s="21">
        <v>9</v>
      </c>
      <c r="H260" s="21"/>
      <c r="I260" s="22">
        <v>0</v>
      </c>
      <c r="K260" s="151"/>
      <c r="O260">
        <f t="shared" si="19"/>
        <v>15</v>
      </c>
      <c r="P260">
        <f t="shared" si="18"/>
        <v>-3</v>
      </c>
    </row>
    <row r="261" spans="1:16" ht="12.75" customHeight="1" x14ac:dyDescent="0.25">
      <c r="A261" s="161"/>
      <c r="B261" s="11" t="s">
        <v>23</v>
      </c>
      <c r="C261" s="21">
        <v>0</v>
      </c>
      <c r="D261" s="21">
        <v>1</v>
      </c>
      <c r="E261" s="21">
        <v>0</v>
      </c>
      <c r="F261" s="21">
        <v>8</v>
      </c>
      <c r="G261" s="21">
        <v>8</v>
      </c>
      <c r="H261" s="21"/>
      <c r="I261" s="22">
        <v>1</v>
      </c>
      <c r="K261" s="151"/>
      <c r="O261">
        <f t="shared" si="19"/>
        <v>16</v>
      </c>
      <c r="P261">
        <f t="shared" si="18"/>
        <v>0</v>
      </c>
    </row>
    <row r="262" spans="1:16" ht="12.75" customHeight="1" x14ac:dyDescent="0.25">
      <c r="A262" s="161"/>
      <c r="B262" s="11" t="s">
        <v>24</v>
      </c>
      <c r="C262" s="21">
        <v>0</v>
      </c>
      <c r="D262" s="21">
        <v>1</v>
      </c>
      <c r="E262" s="21">
        <v>0</v>
      </c>
      <c r="F262" s="21">
        <v>8</v>
      </c>
      <c r="G262" s="21">
        <v>8</v>
      </c>
      <c r="H262" s="21"/>
      <c r="I262" s="22">
        <v>1</v>
      </c>
      <c r="K262" s="151"/>
      <c r="O262">
        <f t="shared" si="19"/>
        <v>16</v>
      </c>
      <c r="P262">
        <f t="shared" si="18"/>
        <v>0</v>
      </c>
    </row>
    <row r="263" spans="1:16" ht="12.75" customHeight="1" x14ac:dyDescent="0.25">
      <c r="A263" s="161"/>
      <c r="B263" s="11" t="s">
        <v>26</v>
      </c>
      <c r="C263" s="21">
        <v>1</v>
      </c>
      <c r="D263" s="21">
        <v>0</v>
      </c>
      <c r="E263" s="21">
        <v>0</v>
      </c>
      <c r="F263" s="21">
        <v>9</v>
      </c>
      <c r="G263" s="21">
        <v>8</v>
      </c>
      <c r="H263" s="21"/>
      <c r="I263" s="22">
        <v>3</v>
      </c>
      <c r="K263" s="151"/>
      <c r="O263">
        <f t="shared" si="19"/>
        <v>17</v>
      </c>
      <c r="P263">
        <f t="shared" si="18"/>
        <v>1</v>
      </c>
    </row>
    <row r="264" spans="1:16" ht="12.75" customHeight="1" x14ac:dyDescent="0.25">
      <c r="A264" s="161"/>
      <c r="B264" s="11" t="s">
        <v>28</v>
      </c>
      <c r="C264" s="21">
        <v>0</v>
      </c>
      <c r="D264" s="21">
        <v>0</v>
      </c>
      <c r="E264" s="21">
        <v>1</v>
      </c>
      <c r="F264" s="21">
        <v>3</v>
      </c>
      <c r="G264" s="21">
        <v>12</v>
      </c>
      <c r="H264" s="21"/>
      <c r="I264" s="22">
        <v>0</v>
      </c>
      <c r="K264" s="151"/>
      <c r="O264">
        <f t="shared" si="19"/>
        <v>15</v>
      </c>
      <c r="P264">
        <f t="shared" si="18"/>
        <v>-9</v>
      </c>
    </row>
    <row r="265" spans="1:16" ht="12.75" customHeight="1" x14ac:dyDescent="0.25">
      <c r="A265" s="161"/>
      <c r="B265" s="11" t="s">
        <v>30</v>
      </c>
      <c r="C265" s="21">
        <v>0</v>
      </c>
      <c r="D265" s="21">
        <v>0</v>
      </c>
      <c r="E265" s="21">
        <v>1</v>
      </c>
      <c r="F265" s="21">
        <v>8</v>
      </c>
      <c r="G265" s="21">
        <v>12</v>
      </c>
      <c r="H265" s="21"/>
      <c r="I265" s="22">
        <v>0</v>
      </c>
      <c r="K265" s="151"/>
      <c r="O265">
        <f t="shared" si="19"/>
        <v>20</v>
      </c>
      <c r="P265">
        <f t="shared" si="18"/>
        <v>-4</v>
      </c>
    </row>
    <row r="266" spans="1:16" ht="12.75" customHeight="1" x14ac:dyDescent="0.25">
      <c r="A266" s="161"/>
      <c r="B266" s="11" t="s">
        <v>32</v>
      </c>
      <c r="C266" s="21">
        <v>0</v>
      </c>
      <c r="D266" s="21">
        <v>0</v>
      </c>
      <c r="E266" s="21">
        <v>1</v>
      </c>
      <c r="F266" s="21">
        <v>5</v>
      </c>
      <c r="G266" s="21">
        <v>7</v>
      </c>
      <c r="H266" s="21"/>
      <c r="I266" s="22">
        <v>0</v>
      </c>
      <c r="K266" s="151"/>
      <c r="O266">
        <f t="shared" si="19"/>
        <v>12</v>
      </c>
      <c r="P266">
        <f t="shared" si="18"/>
        <v>-2</v>
      </c>
    </row>
    <row r="267" spans="1:16" ht="12.75" customHeight="1" x14ac:dyDescent="0.25">
      <c r="A267" s="161"/>
      <c r="B267" s="11" t="s">
        <v>34</v>
      </c>
      <c r="C267" s="21">
        <v>0</v>
      </c>
      <c r="D267" s="21">
        <v>0</v>
      </c>
      <c r="E267" s="21">
        <v>1</v>
      </c>
      <c r="F267" s="21">
        <v>4</v>
      </c>
      <c r="G267" s="21">
        <v>12</v>
      </c>
      <c r="H267" s="21"/>
      <c r="I267" s="22">
        <v>0</v>
      </c>
      <c r="K267" s="151"/>
      <c r="O267">
        <f t="shared" si="19"/>
        <v>16</v>
      </c>
      <c r="P267">
        <f t="shared" si="18"/>
        <v>-8</v>
      </c>
    </row>
    <row r="268" spans="1:16" ht="12.75" customHeight="1" x14ac:dyDescent="0.25">
      <c r="A268" s="161"/>
      <c r="B268" s="11" t="s">
        <v>36</v>
      </c>
      <c r="C268" s="21">
        <v>0</v>
      </c>
      <c r="D268" s="21">
        <v>0</v>
      </c>
      <c r="E268" s="21">
        <v>1</v>
      </c>
      <c r="F268" s="21">
        <v>7</v>
      </c>
      <c r="G268" s="21">
        <v>9</v>
      </c>
      <c r="H268" s="21"/>
      <c r="I268" s="22">
        <v>0</v>
      </c>
      <c r="K268" s="151"/>
      <c r="O268">
        <f t="shared" si="19"/>
        <v>16</v>
      </c>
      <c r="P268">
        <f t="shared" si="18"/>
        <v>-2</v>
      </c>
    </row>
    <row r="269" spans="1:16" ht="12.75" customHeight="1" x14ac:dyDescent="0.25">
      <c r="A269" s="161"/>
      <c r="B269" s="11" t="s">
        <v>38</v>
      </c>
      <c r="C269" s="21">
        <v>0</v>
      </c>
      <c r="D269" s="21">
        <v>1</v>
      </c>
      <c r="E269" s="21">
        <v>0</v>
      </c>
      <c r="F269" s="21">
        <v>8</v>
      </c>
      <c r="G269" s="21">
        <v>8</v>
      </c>
      <c r="H269" s="21"/>
      <c r="I269" s="22">
        <v>1</v>
      </c>
      <c r="K269" s="151"/>
      <c r="O269">
        <f t="shared" si="19"/>
        <v>16</v>
      </c>
      <c r="P269">
        <f t="shared" si="18"/>
        <v>0</v>
      </c>
    </row>
    <row r="270" spans="1:16" ht="12.75" customHeight="1" x14ac:dyDescent="0.25">
      <c r="A270" s="161"/>
      <c r="B270" s="11" t="s">
        <v>40</v>
      </c>
      <c r="C270" s="21">
        <v>0</v>
      </c>
      <c r="D270" s="21">
        <v>0</v>
      </c>
      <c r="E270" s="21">
        <v>1</v>
      </c>
      <c r="F270" s="21">
        <v>4</v>
      </c>
      <c r="G270" s="21">
        <v>9</v>
      </c>
      <c r="H270" s="21"/>
      <c r="I270" s="22">
        <v>0</v>
      </c>
      <c r="K270" s="151"/>
      <c r="O270">
        <f t="shared" si="19"/>
        <v>13</v>
      </c>
      <c r="P270">
        <f t="shared" si="18"/>
        <v>-5</v>
      </c>
    </row>
    <row r="271" spans="1:16" ht="12.75" customHeight="1" x14ac:dyDescent="0.25">
      <c r="A271" s="161"/>
      <c r="B271" s="11" t="s">
        <v>71</v>
      </c>
      <c r="C271" s="21">
        <v>0</v>
      </c>
      <c r="D271" s="21">
        <v>0</v>
      </c>
      <c r="E271" s="21">
        <v>1</v>
      </c>
      <c r="F271" s="21">
        <v>2</v>
      </c>
      <c r="G271" s="21">
        <v>7</v>
      </c>
      <c r="H271" s="21"/>
      <c r="I271" s="22">
        <v>0</v>
      </c>
      <c r="K271" s="151"/>
      <c r="O271">
        <f t="shared" si="19"/>
        <v>9</v>
      </c>
      <c r="P271">
        <f t="shared" si="18"/>
        <v>-5</v>
      </c>
    </row>
    <row r="272" spans="1:16" ht="12.75" customHeight="1" x14ac:dyDescent="0.25">
      <c r="A272" s="161"/>
      <c r="B272" s="11" t="s">
        <v>74</v>
      </c>
      <c r="C272" s="21">
        <v>0</v>
      </c>
      <c r="D272" s="21">
        <v>0</v>
      </c>
      <c r="E272" s="21">
        <v>1</v>
      </c>
      <c r="F272" s="21">
        <v>6</v>
      </c>
      <c r="G272" s="21">
        <v>8</v>
      </c>
      <c r="H272" s="21"/>
      <c r="I272" s="22">
        <v>0</v>
      </c>
      <c r="K272" s="151"/>
      <c r="O272">
        <f t="shared" si="19"/>
        <v>14</v>
      </c>
      <c r="P272">
        <f t="shared" si="18"/>
        <v>-2</v>
      </c>
    </row>
    <row r="273" spans="1:16" ht="12.75" customHeight="1" x14ac:dyDescent="0.25">
      <c r="A273" s="161"/>
      <c r="B273" s="11" t="s">
        <v>75</v>
      </c>
      <c r="C273" s="21">
        <v>1</v>
      </c>
      <c r="D273" s="21">
        <v>0</v>
      </c>
      <c r="E273" s="21">
        <v>0</v>
      </c>
      <c r="F273" s="21">
        <v>9</v>
      </c>
      <c r="G273" s="21">
        <v>7</v>
      </c>
      <c r="H273" s="21"/>
      <c r="I273" s="22">
        <v>3</v>
      </c>
      <c r="K273" s="151"/>
      <c r="O273">
        <f t="shared" si="19"/>
        <v>16</v>
      </c>
      <c r="P273">
        <f t="shared" si="18"/>
        <v>2</v>
      </c>
    </row>
    <row r="274" spans="1:16" ht="12.75" customHeight="1" x14ac:dyDescent="0.25">
      <c r="A274" s="161"/>
      <c r="B274" s="11" t="s">
        <v>77</v>
      </c>
      <c r="C274" s="21">
        <v>0</v>
      </c>
      <c r="D274" s="21">
        <v>0</v>
      </c>
      <c r="E274" s="21">
        <v>1</v>
      </c>
      <c r="F274" s="21">
        <v>4</v>
      </c>
      <c r="G274" s="21">
        <v>8</v>
      </c>
      <c r="H274" s="21"/>
      <c r="I274" s="22">
        <v>0</v>
      </c>
      <c r="K274" s="151"/>
      <c r="O274">
        <f t="shared" si="19"/>
        <v>12</v>
      </c>
      <c r="P274">
        <f t="shared" si="18"/>
        <v>-4</v>
      </c>
    </row>
    <row r="275" spans="1:16" ht="12.75" customHeight="1" thickBot="1" x14ac:dyDescent="0.3">
      <c r="A275" s="162"/>
      <c r="B275" s="17" t="s">
        <v>39</v>
      </c>
      <c r="C275" s="17">
        <f>SUM(C256:C274)</f>
        <v>2</v>
      </c>
      <c r="D275" s="17">
        <f>SUM(D256:D274)</f>
        <v>4</v>
      </c>
      <c r="E275" s="17">
        <f>SUM(E256:E274)</f>
        <v>13</v>
      </c>
      <c r="F275" s="17">
        <f>SUM(F256:F274)</f>
        <v>115</v>
      </c>
      <c r="G275" s="17">
        <f>SUM(G256:G274)</f>
        <v>162</v>
      </c>
      <c r="H275" s="17">
        <f>SUM(F275-G275)</f>
        <v>-47</v>
      </c>
      <c r="I275" s="26">
        <f>SUM(I256:I274)</f>
        <v>10</v>
      </c>
      <c r="J275" s="116">
        <f>I275</f>
        <v>10</v>
      </c>
      <c r="K275" s="152"/>
      <c r="M275">
        <f>SUM(F275:G275)</f>
        <v>277</v>
      </c>
      <c r="N275">
        <f>SUM(I275)</f>
        <v>10</v>
      </c>
    </row>
    <row r="276" spans="1:16" ht="12.75" customHeight="1" thickBot="1" x14ac:dyDescent="0.3">
      <c r="A276" s="189"/>
      <c r="B276" s="189"/>
      <c r="C276" s="189"/>
      <c r="D276" s="189"/>
      <c r="E276" s="189"/>
      <c r="F276" s="189"/>
      <c r="G276" s="189"/>
      <c r="H276" s="189"/>
      <c r="I276" s="189"/>
    </row>
    <row r="277" spans="1:16" ht="12.75" customHeight="1" thickBot="1" x14ac:dyDescent="0.3">
      <c r="A277" s="60" t="b">
        <f>AND(C278,D278,E278,F278,G278,H278,I278)</f>
        <v>1</v>
      </c>
      <c r="B277" s="2" t="s">
        <v>39</v>
      </c>
      <c r="C277" s="32">
        <f>SUM(C24+C30+C51+C72+C93+C114+C135+C156+C170+C191+C212+C233+C254+C275)</f>
        <v>86</v>
      </c>
      <c r="D277" s="32">
        <f>SUM(D24+D30+D51+D72+D93+D114+D135+D156+D170+D191+D212+D233+D254+D275)</f>
        <v>36</v>
      </c>
      <c r="E277" s="32">
        <f>SUM(E24+E30+E51+E72+E93+E114+E135+E156+E170+E191+E212+E233+E254+E275)</f>
        <v>122</v>
      </c>
      <c r="F277" s="32">
        <f>SUM(F24+F30+F51+F72+F93+F114+F135+F156+F170+F191+F212+F233+F254+F275)</f>
        <v>1598</v>
      </c>
      <c r="G277" s="32">
        <f>SUM(G24+G30+G51+G72+G93+G114+G135+G156+G170+G191+G212+G233+G254+G275)</f>
        <v>1762</v>
      </c>
      <c r="H277" s="32">
        <f>SUM(F277-G277)</f>
        <v>-164</v>
      </c>
      <c r="I277" s="33">
        <f>SUM(I24+I30+I51+I72+I93+I114+I135+I156+I170+I191+I212+I233+I254+I275)</f>
        <v>294</v>
      </c>
    </row>
    <row r="278" spans="1:16" ht="12.75" hidden="1" customHeight="1" x14ac:dyDescent="0.25">
      <c r="C278" s="27" t="b">
        <f>EXACT(C277,[1]Ewige!$D$158)</f>
        <v>1</v>
      </c>
      <c r="D278" s="27" t="b">
        <f>EXACT(D277,[1]Ewige!$E$158)</f>
        <v>1</v>
      </c>
      <c r="E278" s="27" t="b">
        <f>EXACT(E277,[1]Ewige!$F$158)</f>
        <v>1</v>
      </c>
      <c r="F278" s="27" t="b">
        <f>EXACT(F277,[1]Ewige!$G$158)</f>
        <v>1</v>
      </c>
      <c r="G278" s="27" t="b">
        <f>EXACT(G277,[1]Ewige!$H$158)</f>
        <v>1</v>
      </c>
      <c r="H278" s="27" t="b">
        <f>EXACT(H277,[1]Ewige!$I$158)</f>
        <v>1</v>
      </c>
      <c r="I278" s="27" t="b">
        <f>EXACT(I277,[1]Ewige!$J$158)</f>
        <v>1</v>
      </c>
    </row>
    <row r="279" spans="1:16" ht="12.75" customHeight="1" thickBot="1" x14ac:dyDescent="0.3"/>
    <row r="280" spans="1:16" ht="12.75" customHeight="1" x14ac:dyDescent="0.25">
      <c r="A280" s="164" t="s">
        <v>41</v>
      </c>
      <c r="B280" s="165"/>
      <c r="C280" s="165"/>
      <c r="D280" s="34">
        <f>MAX(N4:N275)</f>
        <v>39</v>
      </c>
      <c r="E280" s="35" t="s">
        <v>10</v>
      </c>
      <c r="F280" s="36" t="s">
        <v>80</v>
      </c>
    </row>
    <row r="281" spans="1:16" ht="12.75" customHeight="1" x14ac:dyDescent="0.25">
      <c r="A281" s="158" t="s">
        <v>42</v>
      </c>
      <c r="B281" s="159"/>
      <c r="C281" s="159"/>
      <c r="D281" s="37">
        <f>MAX(M4:M275)</f>
        <v>277</v>
      </c>
      <c r="E281" s="38" t="s">
        <v>43</v>
      </c>
      <c r="F281" s="39"/>
    </row>
    <row r="282" spans="1:16" ht="12.75" customHeight="1" x14ac:dyDescent="0.25">
      <c r="A282" s="158" t="s">
        <v>44</v>
      </c>
      <c r="B282" s="159"/>
      <c r="C282" s="159"/>
      <c r="D282" s="37">
        <f>MIN(M5:M156,M172:M275)</f>
        <v>58</v>
      </c>
      <c r="E282" s="38" t="s">
        <v>43</v>
      </c>
      <c r="F282" s="39"/>
    </row>
    <row r="283" spans="1:16" ht="12.75" customHeight="1" x14ac:dyDescent="0.25">
      <c r="A283" s="172" t="s">
        <v>45</v>
      </c>
      <c r="B283" s="173"/>
      <c r="C283" s="174"/>
      <c r="D283" s="37">
        <f>MAX(P4:P270)</f>
        <v>9</v>
      </c>
      <c r="E283" s="38" t="s">
        <v>43</v>
      </c>
      <c r="F283" s="39"/>
    </row>
    <row r="284" spans="1:16" ht="12.75" customHeight="1" x14ac:dyDescent="0.25">
      <c r="A284" s="158" t="s">
        <v>46</v>
      </c>
      <c r="B284" s="159"/>
      <c r="C284" s="159"/>
      <c r="D284" s="37">
        <f>MAX(O4:O275)</f>
        <v>26</v>
      </c>
      <c r="E284" s="38" t="s">
        <v>43</v>
      </c>
      <c r="F284" s="39"/>
    </row>
    <row r="285" spans="1:16" ht="12.75" customHeight="1" x14ac:dyDescent="0.25">
      <c r="A285" s="175" t="s">
        <v>47</v>
      </c>
      <c r="B285" s="176"/>
      <c r="C285" s="176"/>
      <c r="D285" s="40">
        <f>MIN(O4:O275)</f>
        <v>2</v>
      </c>
      <c r="E285" s="41" t="s">
        <v>43</v>
      </c>
      <c r="F285" s="42"/>
    </row>
    <row r="286" spans="1:16" ht="12.75" customHeight="1" x14ac:dyDescent="0.25">
      <c r="A286" s="175" t="s">
        <v>48</v>
      </c>
      <c r="B286" s="176"/>
      <c r="C286" s="176"/>
      <c r="D286" s="61">
        <f>SUM(F277/(C277+D277+E277))</f>
        <v>6.5491803278688527</v>
      </c>
      <c r="E286" s="41" t="s">
        <v>43</v>
      </c>
      <c r="F286" s="42"/>
    </row>
    <row r="287" spans="1:16" ht="12.75" customHeight="1" x14ac:dyDescent="0.25">
      <c r="A287" s="158" t="s">
        <v>49</v>
      </c>
      <c r="B287" s="159"/>
      <c r="C287" s="159"/>
      <c r="D287" s="37">
        <f>LOOKUP(2,1/(LEN(SUBSTITUTE(A292&amp;Q292,REPT(L292&amp;Q292,ROW($1:$1159)),)) &lt; LEN(A292&amp;Q292)),ROW($1:$1159))</f>
        <v>5</v>
      </c>
      <c r="E287" s="38" t="s">
        <v>50</v>
      </c>
      <c r="F287" s="44"/>
    </row>
    <row r="288" spans="1:16" ht="12.75" customHeight="1" x14ac:dyDescent="0.25">
      <c r="A288" s="175" t="s">
        <v>51</v>
      </c>
      <c r="B288" s="176"/>
      <c r="C288" s="176"/>
      <c r="D288" s="40">
        <f>LOOKUP(2,1/(LEN(SUBSTITUTE(A292&amp;Q292,REPT(L293&amp;Q292,ROW($1:$1159)),)) &lt; LEN(A292&amp;Q292)),ROW($1:$1159))</f>
        <v>4</v>
      </c>
      <c r="E288" s="41" t="s">
        <v>50</v>
      </c>
      <c r="F288" s="45"/>
    </row>
    <row r="289" spans="1:18" ht="12.75" customHeight="1" x14ac:dyDescent="0.25">
      <c r="A289" s="186" t="s">
        <v>52</v>
      </c>
      <c r="B289" s="187"/>
      <c r="C289" s="188"/>
      <c r="D289" s="37">
        <f>LOOKUP(2,1/(LEN(SUBSTITUTE(A295&amp;Q295,REPT(L295&amp;Q295,ROW($1:$1161)),)) &lt; LEN(A295&amp;Q295)),ROW($1:$1161))</f>
        <v>5</v>
      </c>
      <c r="E289" s="38" t="s">
        <v>50</v>
      </c>
      <c r="F289" s="46"/>
    </row>
    <row r="290" spans="1:18" ht="12.75" customHeight="1" thickBot="1" x14ac:dyDescent="0.3">
      <c r="A290" s="177" t="s">
        <v>53</v>
      </c>
      <c r="B290" s="178"/>
      <c r="C290" s="178"/>
      <c r="D290" s="47">
        <f>LOOKUP(2,1/(LEN(SUBSTITUTE(A298&amp;Q298,REPT(L298&amp;Q298,ROW($1:$1161)),)) &lt; LEN(A298&amp;Q298)),ROW($1:$1161))</f>
        <v>8</v>
      </c>
      <c r="E290" s="48" t="s">
        <v>50</v>
      </c>
      <c r="F290" s="49"/>
    </row>
    <row r="292" spans="1:18" ht="39.950000000000003" hidden="1" customHeight="1" x14ac:dyDescent="0.25">
      <c r="A292" s="166" t="s">
        <v>84</v>
      </c>
      <c r="B292" s="167"/>
      <c r="C292" s="167"/>
      <c r="D292" s="167"/>
      <c r="E292" s="167"/>
      <c r="F292" s="167"/>
      <c r="G292" s="167"/>
      <c r="H292" s="167"/>
      <c r="I292" s="167"/>
      <c r="J292" s="167"/>
      <c r="K292" s="168"/>
      <c r="L292" s="50" t="s">
        <v>54</v>
      </c>
      <c r="M292" s="50"/>
      <c r="N292" s="50"/>
      <c r="O292" s="50"/>
      <c r="P292" s="50"/>
      <c r="Q292" s="51" t="s">
        <v>55</v>
      </c>
      <c r="R292" s="52" t="s">
        <v>83</v>
      </c>
    </row>
    <row r="293" spans="1:18" ht="39.950000000000003" hidden="1" customHeight="1" thickBot="1" x14ac:dyDescent="0.3">
      <c r="A293" s="169"/>
      <c r="B293" s="170"/>
      <c r="C293" s="170"/>
      <c r="D293" s="170"/>
      <c r="E293" s="170"/>
      <c r="F293" s="170"/>
      <c r="G293" s="170"/>
      <c r="H293" s="170"/>
      <c r="I293" s="170"/>
      <c r="J293" s="170"/>
      <c r="K293" s="171"/>
      <c r="L293" s="53" t="s">
        <v>56</v>
      </c>
      <c r="M293" s="53"/>
      <c r="N293" s="53"/>
      <c r="O293" s="53"/>
      <c r="P293" s="53"/>
      <c r="Q293" s="54" t="s">
        <v>55</v>
      </c>
    </row>
    <row r="294" spans="1:18" ht="39.950000000000003" hidden="1" customHeight="1" thickBot="1" x14ac:dyDescent="0.3"/>
    <row r="295" spans="1:18" ht="39.950000000000003" hidden="1" customHeight="1" x14ac:dyDescent="0.25">
      <c r="A295" s="166" t="s">
        <v>86</v>
      </c>
      <c r="B295" s="167"/>
      <c r="C295" s="167"/>
      <c r="D295" s="167"/>
      <c r="E295" s="167"/>
      <c r="F295" s="167"/>
      <c r="G295" s="167"/>
      <c r="H295" s="167"/>
      <c r="I295" s="167"/>
      <c r="J295" s="167"/>
      <c r="K295" s="168"/>
      <c r="L295" s="50" t="s">
        <v>57</v>
      </c>
      <c r="M295" s="50"/>
      <c r="N295" s="50"/>
      <c r="O295" s="50"/>
      <c r="P295" s="50"/>
      <c r="Q295" s="51" t="s">
        <v>55</v>
      </c>
    </row>
    <row r="296" spans="1:18" ht="39.950000000000003" hidden="1" customHeight="1" thickBot="1" x14ac:dyDescent="0.3">
      <c r="A296" s="169"/>
      <c r="B296" s="170"/>
      <c r="C296" s="170"/>
      <c r="D296" s="170"/>
      <c r="E296" s="170"/>
      <c r="F296" s="170"/>
      <c r="G296" s="170"/>
      <c r="H296" s="170"/>
      <c r="I296" s="170"/>
      <c r="J296" s="170"/>
      <c r="K296" s="171"/>
      <c r="L296" s="53"/>
      <c r="M296" s="53"/>
      <c r="N296" s="53"/>
      <c r="O296" s="53"/>
      <c r="P296" s="53"/>
      <c r="Q296" s="54"/>
    </row>
    <row r="297" spans="1:18" ht="39.950000000000003" hidden="1" customHeight="1" thickBot="1" x14ac:dyDescent="0.3"/>
    <row r="298" spans="1:18" ht="39.950000000000003" hidden="1" customHeight="1" x14ac:dyDescent="0.25">
      <c r="A298" s="166" t="s">
        <v>85</v>
      </c>
      <c r="B298" s="167"/>
      <c r="C298" s="167"/>
      <c r="D298" s="167"/>
      <c r="E298" s="167"/>
      <c r="F298" s="167"/>
      <c r="G298" s="167"/>
      <c r="H298" s="167"/>
      <c r="I298" s="167"/>
      <c r="J298" s="167"/>
      <c r="K298" s="168"/>
      <c r="L298" s="50" t="s">
        <v>58</v>
      </c>
      <c r="M298" s="50"/>
      <c r="N298" s="50"/>
      <c r="O298" s="50"/>
      <c r="P298" s="50"/>
      <c r="Q298" s="51" t="s">
        <v>55</v>
      </c>
    </row>
    <row r="299" spans="1:18" ht="39.950000000000003" hidden="1" customHeight="1" thickBot="1" x14ac:dyDescent="0.3">
      <c r="A299" s="169"/>
      <c r="B299" s="170"/>
      <c r="C299" s="170"/>
      <c r="D299" s="170"/>
      <c r="E299" s="170"/>
      <c r="F299" s="170"/>
      <c r="G299" s="170"/>
      <c r="H299" s="170"/>
      <c r="I299" s="170"/>
      <c r="J299" s="170"/>
      <c r="K299" s="171"/>
      <c r="L299" s="53"/>
      <c r="M299" s="53"/>
      <c r="N299" s="53"/>
      <c r="O299" s="53"/>
      <c r="P299" s="53"/>
      <c r="Q299" s="54"/>
    </row>
  </sheetData>
  <mergeCells count="56">
    <mergeCell ref="A74:A93"/>
    <mergeCell ref="K74:K93"/>
    <mergeCell ref="A1:K1"/>
    <mergeCell ref="R1:Z1"/>
    <mergeCell ref="A4:I4"/>
    <mergeCell ref="A5:A24"/>
    <mergeCell ref="K5:K24"/>
    <mergeCell ref="A32:A51"/>
    <mergeCell ref="K32:K51"/>
    <mergeCell ref="A52:I52"/>
    <mergeCell ref="A53:A72"/>
    <mergeCell ref="K53:K72"/>
    <mergeCell ref="A26:A30"/>
    <mergeCell ref="K26:K30"/>
    <mergeCell ref="A94:I94"/>
    <mergeCell ref="A95:A114"/>
    <mergeCell ref="K95:K114"/>
    <mergeCell ref="A115:I115"/>
    <mergeCell ref="A116:A135"/>
    <mergeCell ref="K116:K135"/>
    <mergeCell ref="A136:I136"/>
    <mergeCell ref="A137:A156"/>
    <mergeCell ref="K137:K156"/>
    <mergeCell ref="A157:I157"/>
    <mergeCell ref="A158:A170"/>
    <mergeCell ref="K158:K170"/>
    <mergeCell ref="A171:I171"/>
    <mergeCell ref="A172:A191"/>
    <mergeCell ref="K172:K191"/>
    <mergeCell ref="A192:I192"/>
    <mergeCell ref="A193:A212"/>
    <mergeCell ref="K193:K212"/>
    <mergeCell ref="A281:C281"/>
    <mergeCell ref="A213:I213"/>
    <mergeCell ref="A214:A233"/>
    <mergeCell ref="K214:K233"/>
    <mergeCell ref="A234:I234"/>
    <mergeCell ref="A235:A254"/>
    <mergeCell ref="K235:K254"/>
    <mergeCell ref="A255:I255"/>
    <mergeCell ref="A256:A275"/>
    <mergeCell ref="K256:K275"/>
    <mergeCell ref="A276:I276"/>
    <mergeCell ref="A280:C280"/>
    <mergeCell ref="A298:K299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2:K293"/>
    <mergeCell ref="A295:K296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10"/>
  <sheetViews>
    <sheetView workbookViewId="0">
      <selection activeCell="L18" sqref="L18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8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69"/>
      <c r="M1" s="69"/>
      <c r="N1" s="69"/>
      <c r="O1" s="69"/>
      <c r="P1" s="69"/>
      <c r="Q1" s="69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8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8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J3" s="69"/>
      <c r="K3" s="5" t="s">
        <v>11</v>
      </c>
      <c r="L3" s="69"/>
      <c r="M3" s="69"/>
      <c r="N3" s="69"/>
      <c r="O3" s="69"/>
      <c r="P3" s="69"/>
      <c r="Q3" s="69"/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  <c r="AA3" s="69"/>
      <c r="AB3" s="69"/>
    </row>
    <row r="4" spans="1:28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J4" s="69"/>
      <c r="K4" s="69"/>
      <c r="L4" s="69"/>
      <c r="M4" s="69"/>
      <c r="N4" s="69"/>
      <c r="O4" s="69"/>
      <c r="P4" s="69"/>
      <c r="Q4" s="69"/>
      <c r="R4" s="69"/>
      <c r="S4" s="85"/>
      <c r="T4" s="69"/>
      <c r="U4" s="69"/>
      <c r="V4" s="69"/>
      <c r="W4" s="69"/>
      <c r="X4" s="69"/>
      <c r="Y4" s="69"/>
      <c r="Z4" s="69"/>
      <c r="AA4" s="69"/>
      <c r="AB4" s="69"/>
    </row>
    <row r="5" spans="1:28" ht="12.75" customHeight="1" x14ac:dyDescent="0.25">
      <c r="A5" s="147" t="s">
        <v>59</v>
      </c>
      <c r="B5" s="7" t="s">
        <v>13</v>
      </c>
      <c r="C5" s="7">
        <v>1</v>
      </c>
      <c r="D5" s="7">
        <v>0</v>
      </c>
      <c r="E5" s="7">
        <v>0</v>
      </c>
      <c r="F5" s="7">
        <v>8</v>
      </c>
      <c r="G5" s="7">
        <v>7</v>
      </c>
      <c r="H5" s="7"/>
      <c r="I5" s="8">
        <v>3</v>
      </c>
      <c r="J5" s="69"/>
      <c r="K5" s="150">
        <f>RANK(J25,J:J,0)</f>
        <v>4</v>
      </c>
      <c r="L5" s="69"/>
      <c r="M5" s="69"/>
      <c r="N5" s="69"/>
      <c r="O5" s="69">
        <f>SUM(F5:G5)</f>
        <v>15</v>
      </c>
      <c r="P5" s="69">
        <f>SUM(F5-G5)</f>
        <v>1</v>
      </c>
      <c r="Q5" s="69"/>
      <c r="R5" s="86">
        <v>1</v>
      </c>
      <c r="S5" s="71" t="s">
        <v>27</v>
      </c>
      <c r="T5" s="72">
        <f t="shared" ref="T5:Z5" si="0">C96</f>
        <v>13</v>
      </c>
      <c r="U5" s="72">
        <f t="shared" si="0"/>
        <v>3</v>
      </c>
      <c r="V5" s="72">
        <f t="shared" si="0"/>
        <v>4</v>
      </c>
      <c r="W5" s="72">
        <f t="shared" si="0"/>
        <v>154</v>
      </c>
      <c r="X5" s="72">
        <f t="shared" si="0"/>
        <v>129</v>
      </c>
      <c r="Y5" s="72">
        <f t="shared" si="0"/>
        <v>25</v>
      </c>
      <c r="Z5" s="73">
        <f t="shared" si="0"/>
        <v>42</v>
      </c>
      <c r="AA5" s="69"/>
      <c r="AB5" s="69"/>
    </row>
    <row r="6" spans="1:28" ht="12.75" customHeight="1" x14ac:dyDescent="0.25">
      <c r="A6" s="148"/>
      <c r="B6" s="9" t="s">
        <v>15</v>
      </c>
      <c r="C6" s="19">
        <v>0</v>
      </c>
      <c r="D6" s="19">
        <v>1</v>
      </c>
      <c r="E6" s="19">
        <v>0</v>
      </c>
      <c r="F6" s="19">
        <v>7</v>
      </c>
      <c r="G6" s="19">
        <v>7</v>
      </c>
      <c r="H6" s="19"/>
      <c r="I6" s="20">
        <v>1</v>
      </c>
      <c r="J6" s="69"/>
      <c r="K6" s="151"/>
      <c r="L6" s="69"/>
      <c r="M6" s="69"/>
      <c r="N6" s="69"/>
      <c r="O6" s="69">
        <f t="shared" ref="O6:O167" si="1">SUM(F6:G6)</f>
        <v>14</v>
      </c>
      <c r="P6" s="69">
        <f t="shared" ref="P6:P165" si="2">SUM(F6-G6)</f>
        <v>0</v>
      </c>
      <c r="Q6" s="69"/>
      <c r="R6" s="87">
        <v>2</v>
      </c>
      <c r="S6" s="74" t="s">
        <v>14</v>
      </c>
      <c r="T6" s="75">
        <f t="shared" ref="T6:Z6" si="3">C196</f>
        <v>11</v>
      </c>
      <c r="U6" s="75">
        <f t="shared" si="3"/>
        <v>2</v>
      </c>
      <c r="V6" s="75">
        <f t="shared" si="3"/>
        <v>6</v>
      </c>
      <c r="W6" s="75">
        <f t="shared" si="3"/>
        <v>141</v>
      </c>
      <c r="X6" s="75">
        <f t="shared" si="3"/>
        <v>127</v>
      </c>
      <c r="Y6" s="75">
        <f t="shared" si="3"/>
        <v>14</v>
      </c>
      <c r="Z6" s="76">
        <f t="shared" si="3"/>
        <v>35</v>
      </c>
      <c r="AA6" s="69"/>
      <c r="AB6" s="69"/>
    </row>
    <row r="7" spans="1:28" ht="12.75" customHeight="1" x14ac:dyDescent="0.25">
      <c r="A7" s="148"/>
      <c r="B7" s="11" t="s">
        <v>17</v>
      </c>
      <c r="C7" s="21">
        <v>1</v>
      </c>
      <c r="D7" s="21">
        <v>0</v>
      </c>
      <c r="E7" s="21">
        <v>0</v>
      </c>
      <c r="F7" s="21">
        <v>5</v>
      </c>
      <c r="G7" s="21">
        <v>4</v>
      </c>
      <c r="H7" s="21"/>
      <c r="I7" s="22">
        <v>3</v>
      </c>
      <c r="J7" s="69"/>
      <c r="K7" s="151"/>
      <c r="L7" s="69"/>
      <c r="M7" s="69"/>
      <c r="N7" s="69"/>
      <c r="O7" s="69">
        <f t="shared" si="1"/>
        <v>9</v>
      </c>
      <c r="P7" s="69">
        <f t="shared" si="2"/>
        <v>1</v>
      </c>
      <c r="Q7" s="69"/>
      <c r="R7" s="87">
        <v>3</v>
      </c>
      <c r="S7" s="74" t="s">
        <v>25</v>
      </c>
      <c r="T7" s="75">
        <f t="shared" ref="T7:Z7" si="4">C218</f>
        <v>10</v>
      </c>
      <c r="U7" s="75">
        <f t="shared" si="4"/>
        <v>3</v>
      </c>
      <c r="V7" s="75">
        <f t="shared" si="4"/>
        <v>7</v>
      </c>
      <c r="W7" s="75">
        <f t="shared" si="4"/>
        <v>139</v>
      </c>
      <c r="X7" s="75">
        <f t="shared" si="4"/>
        <v>122</v>
      </c>
      <c r="Y7" s="75">
        <f t="shared" si="4"/>
        <v>17</v>
      </c>
      <c r="Z7" s="76">
        <f t="shared" si="4"/>
        <v>33</v>
      </c>
      <c r="AA7" s="69"/>
      <c r="AB7" s="69"/>
    </row>
    <row r="8" spans="1:28" ht="12.75" customHeight="1" x14ac:dyDescent="0.25">
      <c r="A8" s="148"/>
      <c r="B8" s="11" t="s">
        <v>19</v>
      </c>
      <c r="C8" s="21">
        <v>0</v>
      </c>
      <c r="D8" s="21">
        <v>0</v>
      </c>
      <c r="E8" s="21">
        <v>1</v>
      </c>
      <c r="F8" s="21">
        <v>5</v>
      </c>
      <c r="G8" s="21">
        <v>6</v>
      </c>
      <c r="H8" s="21"/>
      <c r="I8" s="22">
        <v>0</v>
      </c>
      <c r="J8" s="69"/>
      <c r="K8" s="151"/>
      <c r="L8" s="69"/>
      <c r="M8" s="69"/>
      <c r="N8" s="69"/>
      <c r="O8" s="69">
        <f t="shared" si="1"/>
        <v>11</v>
      </c>
      <c r="P8" s="69">
        <f t="shared" si="2"/>
        <v>-1</v>
      </c>
      <c r="Q8" s="69"/>
      <c r="R8" s="87">
        <v>4</v>
      </c>
      <c r="S8" s="77" t="s">
        <v>12</v>
      </c>
      <c r="T8" s="78">
        <f t="shared" ref="T8:Z8" si="5">C52</f>
        <v>10</v>
      </c>
      <c r="U8" s="78">
        <f t="shared" si="5"/>
        <v>2</v>
      </c>
      <c r="V8" s="78">
        <f t="shared" si="5"/>
        <v>7</v>
      </c>
      <c r="W8" s="78">
        <f t="shared" si="5"/>
        <v>142</v>
      </c>
      <c r="X8" s="78">
        <f t="shared" si="5"/>
        <v>130</v>
      </c>
      <c r="Y8" s="78">
        <f t="shared" si="5"/>
        <v>12</v>
      </c>
      <c r="Z8" s="79">
        <f t="shared" si="5"/>
        <v>32</v>
      </c>
      <c r="AA8" s="69"/>
      <c r="AB8" s="69"/>
    </row>
    <row r="9" spans="1:28" ht="12.75" customHeight="1" x14ac:dyDescent="0.25">
      <c r="A9" s="148"/>
      <c r="B9" s="11" t="s">
        <v>21</v>
      </c>
      <c r="C9" s="21">
        <v>0</v>
      </c>
      <c r="D9" s="21">
        <v>0</v>
      </c>
      <c r="E9" s="21">
        <v>1</v>
      </c>
      <c r="F9" s="21">
        <v>7</v>
      </c>
      <c r="G9" s="21">
        <v>8</v>
      </c>
      <c r="H9" s="21"/>
      <c r="I9" s="22">
        <v>0</v>
      </c>
      <c r="J9" s="69"/>
      <c r="K9" s="151"/>
      <c r="L9" s="69"/>
      <c r="M9" s="69"/>
      <c r="N9" s="69"/>
      <c r="O9" s="69">
        <f t="shared" si="1"/>
        <v>15</v>
      </c>
      <c r="P9" s="69">
        <f t="shared" si="2"/>
        <v>-1</v>
      </c>
      <c r="Q9" s="69"/>
      <c r="R9" s="87">
        <v>5</v>
      </c>
      <c r="S9" s="74" t="s">
        <v>60</v>
      </c>
      <c r="T9" s="75">
        <f t="shared" ref="T9:Z9" si="6">C25</f>
        <v>10</v>
      </c>
      <c r="U9" s="75">
        <f t="shared" si="6"/>
        <v>2</v>
      </c>
      <c r="V9" s="75">
        <f t="shared" si="6"/>
        <v>8</v>
      </c>
      <c r="W9" s="75">
        <f t="shared" si="6"/>
        <v>139</v>
      </c>
      <c r="X9" s="75">
        <f t="shared" si="6"/>
        <v>139</v>
      </c>
      <c r="Y9" s="75">
        <f t="shared" si="6"/>
        <v>0</v>
      </c>
      <c r="Z9" s="76">
        <f t="shared" si="6"/>
        <v>32</v>
      </c>
      <c r="AA9" s="69"/>
      <c r="AB9" s="69"/>
    </row>
    <row r="10" spans="1:28" ht="12.75" customHeight="1" x14ac:dyDescent="0.25">
      <c r="A10" s="148"/>
      <c r="B10" s="11" t="s">
        <v>23</v>
      </c>
      <c r="C10" s="21">
        <v>0</v>
      </c>
      <c r="D10" s="21">
        <v>0</v>
      </c>
      <c r="E10" s="21">
        <v>1</v>
      </c>
      <c r="F10" s="21">
        <v>6</v>
      </c>
      <c r="G10" s="21">
        <v>8</v>
      </c>
      <c r="H10" s="21"/>
      <c r="I10" s="22">
        <v>0</v>
      </c>
      <c r="J10" s="69"/>
      <c r="K10" s="151"/>
      <c r="L10" s="69"/>
      <c r="M10" s="69"/>
      <c r="N10" s="69"/>
      <c r="O10" s="69">
        <f t="shared" si="1"/>
        <v>14</v>
      </c>
      <c r="P10" s="69">
        <f t="shared" si="2"/>
        <v>-2</v>
      </c>
      <c r="Q10" s="69"/>
      <c r="R10" s="87">
        <v>6</v>
      </c>
      <c r="S10" s="74" t="s">
        <v>18</v>
      </c>
      <c r="T10" s="75">
        <f t="shared" ref="T10:Z10" si="7">C74</f>
        <v>9</v>
      </c>
      <c r="U10" s="75">
        <f t="shared" si="7"/>
        <v>4</v>
      </c>
      <c r="V10" s="75">
        <f t="shared" si="7"/>
        <v>7</v>
      </c>
      <c r="W10" s="75">
        <f t="shared" si="7"/>
        <v>133</v>
      </c>
      <c r="X10" s="75">
        <f t="shared" si="7"/>
        <v>128</v>
      </c>
      <c r="Y10" s="75">
        <f t="shared" si="7"/>
        <v>5</v>
      </c>
      <c r="Z10" s="76">
        <f t="shared" si="7"/>
        <v>31</v>
      </c>
      <c r="AA10" s="69"/>
      <c r="AB10" s="69"/>
    </row>
    <row r="11" spans="1:28" ht="12.75" customHeight="1" x14ac:dyDescent="0.25">
      <c r="A11" s="148"/>
      <c r="B11" s="11" t="s">
        <v>24</v>
      </c>
      <c r="C11" s="21">
        <v>1</v>
      </c>
      <c r="D11" s="21">
        <v>0</v>
      </c>
      <c r="E11" s="21">
        <v>0</v>
      </c>
      <c r="F11" s="21">
        <v>7</v>
      </c>
      <c r="G11" s="21">
        <v>5</v>
      </c>
      <c r="H11" s="21"/>
      <c r="I11" s="22">
        <v>3</v>
      </c>
      <c r="J11" s="69"/>
      <c r="K11" s="151"/>
      <c r="L11" s="69"/>
      <c r="M11" s="69"/>
      <c r="N11" s="69"/>
      <c r="O11" s="69">
        <f t="shared" si="1"/>
        <v>12</v>
      </c>
      <c r="P11" s="69">
        <f t="shared" si="2"/>
        <v>2</v>
      </c>
      <c r="Q11" s="69"/>
      <c r="R11" s="87">
        <v>7</v>
      </c>
      <c r="S11" s="74" t="s">
        <v>31</v>
      </c>
      <c r="T11" s="75">
        <f t="shared" ref="T11:Z11" si="8">C140</f>
        <v>9</v>
      </c>
      <c r="U11" s="75">
        <f t="shared" si="8"/>
        <v>2</v>
      </c>
      <c r="V11" s="75">
        <f t="shared" si="8"/>
        <v>9</v>
      </c>
      <c r="W11" s="75">
        <f t="shared" si="8"/>
        <v>121</v>
      </c>
      <c r="X11" s="75">
        <f t="shared" si="8"/>
        <v>138</v>
      </c>
      <c r="Y11" s="75">
        <f t="shared" si="8"/>
        <v>-17</v>
      </c>
      <c r="Z11" s="76">
        <f t="shared" si="8"/>
        <v>29</v>
      </c>
      <c r="AA11" s="69"/>
      <c r="AB11" s="69"/>
    </row>
    <row r="12" spans="1:28" ht="12.75" customHeight="1" x14ac:dyDescent="0.25">
      <c r="A12" s="148"/>
      <c r="B12" s="11" t="s">
        <v>26</v>
      </c>
      <c r="C12" s="21">
        <v>0</v>
      </c>
      <c r="D12" s="21">
        <v>0</v>
      </c>
      <c r="E12" s="21">
        <v>1</v>
      </c>
      <c r="F12" s="21">
        <v>6</v>
      </c>
      <c r="G12" s="21">
        <v>9</v>
      </c>
      <c r="H12" s="21"/>
      <c r="I12" s="22">
        <v>0</v>
      </c>
      <c r="J12" s="69"/>
      <c r="K12" s="151"/>
      <c r="L12" s="69"/>
      <c r="M12" s="69"/>
      <c r="N12" s="69"/>
      <c r="O12" s="69">
        <f t="shared" si="1"/>
        <v>15</v>
      </c>
      <c r="P12" s="69">
        <f t="shared" si="2"/>
        <v>-3</v>
      </c>
      <c r="Q12" s="69"/>
      <c r="R12" s="87">
        <v>8</v>
      </c>
      <c r="S12" s="74" t="s">
        <v>33</v>
      </c>
      <c r="T12" s="75">
        <f t="shared" ref="T12:Z12" si="9">C240</f>
        <v>9</v>
      </c>
      <c r="U12" s="75">
        <f t="shared" si="9"/>
        <v>1</v>
      </c>
      <c r="V12" s="75">
        <f t="shared" si="9"/>
        <v>10</v>
      </c>
      <c r="W12" s="75">
        <f t="shared" si="9"/>
        <v>155</v>
      </c>
      <c r="X12" s="75">
        <f t="shared" si="9"/>
        <v>157</v>
      </c>
      <c r="Y12" s="75">
        <f t="shared" si="9"/>
        <v>-2</v>
      </c>
      <c r="Z12" s="76">
        <f t="shared" si="9"/>
        <v>28</v>
      </c>
      <c r="AA12" s="69"/>
      <c r="AB12" s="69"/>
    </row>
    <row r="13" spans="1:28" ht="12.75" customHeight="1" x14ac:dyDescent="0.25">
      <c r="A13" s="148"/>
      <c r="B13" s="11" t="s">
        <v>28</v>
      </c>
      <c r="C13" s="21">
        <v>1</v>
      </c>
      <c r="D13" s="21">
        <v>0</v>
      </c>
      <c r="E13" s="21">
        <v>0</v>
      </c>
      <c r="F13" s="21">
        <v>12</v>
      </c>
      <c r="G13" s="21">
        <v>6</v>
      </c>
      <c r="H13" s="21"/>
      <c r="I13" s="22">
        <v>3</v>
      </c>
      <c r="J13" s="69"/>
      <c r="K13" s="151"/>
      <c r="L13" s="69"/>
      <c r="M13" s="69"/>
      <c r="N13" s="69"/>
      <c r="O13" s="69">
        <f t="shared" si="1"/>
        <v>18</v>
      </c>
      <c r="P13" s="69">
        <f t="shared" si="2"/>
        <v>6</v>
      </c>
      <c r="Q13" s="69"/>
      <c r="R13" s="87">
        <v>9</v>
      </c>
      <c r="S13" s="118" t="s">
        <v>35</v>
      </c>
      <c r="T13" s="113">
        <f t="shared" ref="T13:Z13" si="10">C262</f>
        <v>8</v>
      </c>
      <c r="U13" s="113">
        <f t="shared" si="10"/>
        <v>2</v>
      </c>
      <c r="V13" s="113">
        <f t="shared" si="10"/>
        <v>10</v>
      </c>
      <c r="W13" s="113">
        <f t="shared" si="10"/>
        <v>142</v>
      </c>
      <c r="X13" s="113">
        <f t="shared" si="10"/>
        <v>148</v>
      </c>
      <c r="Y13" s="113">
        <f t="shared" si="10"/>
        <v>-6</v>
      </c>
      <c r="Z13" s="114">
        <f t="shared" si="10"/>
        <v>26</v>
      </c>
      <c r="AA13" s="69"/>
      <c r="AB13" s="69"/>
    </row>
    <row r="14" spans="1:28" ht="12.75" customHeight="1" x14ac:dyDescent="0.25">
      <c r="A14" s="148"/>
      <c r="B14" s="11" t="s">
        <v>30</v>
      </c>
      <c r="C14" s="21">
        <v>0</v>
      </c>
      <c r="D14" s="21">
        <v>0</v>
      </c>
      <c r="E14" s="21">
        <v>1</v>
      </c>
      <c r="F14" s="21">
        <v>7</v>
      </c>
      <c r="G14" s="21">
        <v>9</v>
      </c>
      <c r="H14" s="21"/>
      <c r="I14" s="22">
        <v>0</v>
      </c>
      <c r="J14" s="69"/>
      <c r="K14" s="151"/>
      <c r="L14" s="69"/>
      <c r="M14" s="69"/>
      <c r="N14" s="69"/>
      <c r="O14" s="69">
        <f t="shared" si="1"/>
        <v>16</v>
      </c>
      <c r="P14" s="69">
        <f t="shared" si="2"/>
        <v>-2</v>
      </c>
      <c r="Q14" s="69"/>
      <c r="R14" s="87">
        <v>10</v>
      </c>
      <c r="S14" s="140" t="s">
        <v>16</v>
      </c>
      <c r="T14" s="138">
        <f t="shared" ref="T14:Z14" si="11">C286</f>
        <v>7</v>
      </c>
      <c r="U14" s="138">
        <f t="shared" si="11"/>
        <v>4</v>
      </c>
      <c r="V14" s="138">
        <f t="shared" si="11"/>
        <v>8</v>
      </c>
      <c r="W14" s="138">
        <f t="shared" si="11"/>
        <v>137</v>
      </c>
      <c r="X14" s="138">
        <f t="shared" si="11"/>
        <v>140</v>
      </c>
      <c r="Y14" s="138">
        <f t="shared" si="11"/>
        <v>-3</v>
      </c>
      <c r="Z14" s="139">
        <f t="shared" si="11"/>
        <v>25</v>
      </c>
      <c r="AA14" s="69"/>
      <c r="AB14" s="69"/>
    </row>
    <row r="15" spans="1:28" ht="12.75" customHeight="1" x14ac:dyDescent="0.25">
      <c r="A15" s="148"/>
      <c r="B15" s="11" t="s">
        <v>32</v>
      </c>
      <c r="C15" s="21">
        <v>0</v>
      </c>
      <c r="D15" s="21">
        <v>0</v>
      </c>
      <c r="E15" s="21">
        <v>1</v>
      </c>
      <c r="F15" s="21">
        <v>6</v>
      </c>
      <c r="G15" s="21">
        <v>9</v>
      </c>
      <c r="H15" s="21"/>
      <c r="I15" s="22">
        <v>0</v>
      </c>
      <c r="J15" s="69"/>
      <c r="K15" s="151"/>
      <c r="L15" s="69"/>
      <c r="M15" s="69"/>
      <c r="N15" s="69"/>
      <c r="O15" s="69">
        <f t="shared" si="1"/>
        <v>15</v>
      </c>
      <c r="P15" s="69">
        <f t="shared" si="2"/>
        <v>-3</v>
      </c>
      <c r="Q15" s="69"/>
      <c r="R15" s="87">
        <v>11</v>
      </c>
      <c r="S15" s="74" t="s">
        <v>29</v>
      </c>
      <c r="T15" s="75">
        <f t="shared" ref="T15:Z15" si="12">C118</f>
        <v>6</v>
      </c>
      <c r="U15" s="75">
        <f t="shared" si="12"/>
        <v>6</v>
      </c>
      <c r="V15" s="75">
        <f t="shared" si="12"/>
        <v>8</v>
      </c>
      <c r="W15" s="75">
        <f t="shared" si="12"/>
        <v>142</v>
      </c>
      <c r="X15" s="75">
        <f t="shared" si="12"/>
        <v>147</v>
      </c>
      <c r="Y15" s="75">
        <f t="shared" si="12"/>
        <v>-5</v>
      </c>
      <c r="Z15" s="76">
        <f t="shared" si="12"/>
        <v>24</v>
      </c>
      <c r="AA15" s="69"/>
      <c r="AB15" s="69"/>
    </row>
    <row r="16" spans="1:28" ht="12.75" customHeight="1" x14ac:dyDescent="0.25">
      <c r="A16" s="148"/>
      <c r="B16" s="11" t="s">
        <v>34</v>
      </c>
      <c r="C16" s="21">
        <v>1</v>
      </c>
      <c r="D16" s="21">
        <v>0</v>
      </c>
      <c r="E16" s="21">
        <v>0</v>
      </c>
      <c r="F16" s="21">
        <v>7</v>
      </c>
      <c r="G16" s="21">
        <v>6</v>
      </c>
      <c r="H16" s="21"/>
      <c r="I16" s="22">
        <v>3</v>
      </c>
      <c r="J16" s="69"/>
      <c r="K16" s="151"/>
      <c r="L16" s="69"/>
      <c r="M16" s="69"/>
      <c r="N16" s="69"/>
      <c r="O16" s="69">
        <f t="shared" si="1"/>
        <v>13</v>
      </c>
      <c r="P16" s="69">
        <f t="shared" si="2"/>
        <v>1</v>
      </c>
      <c r="Q16" s="69"/>
      <c r="R16" s="87">
        <v>12</v>
      </c>
      <c r="S16" s="77" t="s">
        <v>20</v>
      </c>
      <c r="T16" s="78">
        <f t="shared" ref="T16:Z16" si="13">C175</f>
        <v>7</v>
      </c>
      <c r="U16" s="78">
        <f t="shared" si="13"/>
        <v>1</v>
      </c>
      <c r="V16" s="78">
        <f t="shared" si="13"/>
        <v>4</v>
      </c>
      <c r="W16" s="78">
        <f t="shared" si="13"/>
        <v>92</v>
      </c>
      <c r="X16" s="78">
        <f t="shared" si="13"/>
        <v>75</v>
      </c>
      <c r="Y16" s="78">
        <f t="shared" si="13"/>
        <v>17</v>
      </c>
      <c r="Z16" s="79">
        <f t="shared" si="13"/>
        <v>22</v>
      </c>
      <c r="AA16" s="69"/>
      <c r="AB16" s="69"/>
    </row>
    <row r="17" spans="1:28" ht="12.75" customHeight="1" x14ac:dyDescent="0.25">
      <c r="A17" s="148"/>
      <c r="B17" s="11" t="s">
        <v>36</v>
      </c>
      <c r="C17" s="21">
        <v>1</v>
      </c>
      <c r="D17" s="21">
        <v>0</v>
      </c>
      <c r="E17" s="21">
        <v>0</v>
      </c>
      <c r="F17" s="21">
        <v>8</v>
      </c>
      <c r="G17" s="21">
        <v>6</v>
      </c>
      <c r="H17" s="21"/>
      <c r="I17" s="22">
        <v>3</v>
      </c>
      <c r="J17" s="69"/>
      <c r="K17" s="151"/>
      <c r="L17" s="69"/>
      <c r="M17" s="69"/>
      <c r="N17" s="69"/>
      <c r="O17" s="69">
        <f t="shared" si="1"/>
        <v>14</v>
      </c>
      <c r="P17" s="69">
        <f t="shared" si="2"/>
        <v>2</v>
      </c>
      <c r="Q17" s="69"/>
      <c r="R17" s="121">
        <v>13</v>
      </c>
      <c r="S17" s="74" t="s">
        <v>37</v>
      </c>
      <c r="T17" s="75">
        <f t="shared" ref="T17:Z17" si="14">C161</f>
        <v>4</v>
      </c>
      <c r="U17" s="75">
        <f t="shared" si="14"/>
        <v>4</v>
      </c>
      <c r="V17" s="75">
        <f t="shared" si="14"/>
        <v>11</v>
      </c>
      <c r="W17" s="75">
        <f t="shared" si="14"/>
        <v>126</v>
      </c>
      <c r="X17" s="75">
        <f t="shared" si="14"/>
        <v>140</v>
      </c>
      <c r="Y17" s="75">
        <f t="shared" si="14"/>
        <v>-14</v>
      </c>
      <c r="Z17" s="76">
        <f t="shared" si="14"/>
        <v>16</v>
      </c>
    </row>
    <row r="18" spans="1:28" ht="12.75" customHeight="1" thickBot="1" x14ac:dyDescent="0.3">
      <c r="A18" s="148"/>
      <c r="B18" s="11" t="s">
        <v>38</v>
      </c>
      <c r="C18" s="21">
        <v>0</v>
      </c>
      <c r="D18" s="21">
        <v>1</v>
      </c>
      <c r="E18" s="21">
        <v>0</v>
      </c>
      <c r="F18" s="21">
        <v>6</v>
      </c>
      <c r="G18" s="21">
        <v>6</v>
      </c>
      <c r="H18" s="21"/>
      <c r="I18" s="22">
        <v>1</v>
      </c>
      <c r="J18" s="69"/>
      <c r="K18" s="151"/>
      <c r="L18" s="69"/>
      <c r="M18" s="69"/>
      <c r="N18" s="69"/>
      <c r="O18" s="69">
        <f t="shared" si="1"/>
        <v>12</v>
      </c>
      <c r="P18" s="69">
        <f t="shared" si="2"/>
        <v>0</v>
      </c>
      <c r="Q18" s="69"/>
      <c r="R18" s="121">
        <v>14</v>
      </c>
      <c r="S18" s="118" t="s">
        <v>72</v>
      </c>
      <c r="T18" s="113">
        <f>C31</f>
        <v>3</v>
      </c>
      <c r="U18" s="113">
        <f t="shared" ref="U18:Z18" si="15">D31</f>
        <v>0</v>
      </c>
      <c r="V18" s="113">
        <f t="shared" si="15"/>
        <v>1</v>
      </c>
      <c r="W18" s="113">
        <f t="shared" si="15"/>
        <v>31</v>
      </c>
      <c r="X18" s="113">
        <f t="shared" si="15"/>
        <v>25</v>
      </c>
      <c r="Y18" s="113">
        <f t="shared" si="15"/>
        <v>6</v>
      </c>
      <c r="Z18" s="114">
        <f t="shared" si="15"/>
        <v>9</v>
      </c>
    </row>
    <row r="19" spans="1:28" ht="12.75" customHeight="1" thickBot="1" x14ac:dyDescent="0.3">
      <c r="A19" s="148"/>
      <c r="B19" s="11" t="s">
        <v>40</v>
      </c>
      <c r="C19" s="21">
        <v>0</v>
      </c>
      <c r="D19" s="21">
        <v>0</v>
      </c>
      <c r="E19" s="21">
        <v>1</v>
      </c>
      <c r="F19" s="21">
        <v>4</v>
      </c>
      <c r="G19" s="21">
        <v>9</v>
      </c>
      <c r="H19" s="21"/>
      <c r="I19" s="22">
        <v>0</v>
      </c>
      <c r="J19" s="69"/>
      <c r="K19" s="151"/>
      <c r="L19" s="69"/>
      <c r="M19" s="69"/>
      <c r="N19" s="69"/>
      <c r="O19" s="69">
        <f t="shared" si="1"/>
        <v>13</v>
      </c>
      <c r="P19" s="69">
        <f t="shared" si="2"/>
        <v>-5</v>
      </c>
      <c r="Q19" s="69"/>
      <c r="R19" s="80">
        <v>15</v>
      </c>
      <c r="S19" s="81" t="s">
        <v>112</v>
      </c>
      <c r="T19" s="81">
        <f>C265</f>
        <v>0</v>
      </c>
      <c r="U19" s="81">
        <f>D265</f>
        <v>0</v>
      </c>
      <c r="V19" s="81">
        <f>E265</f>
        <v>0</v>
      </c>
      <c r="W19" s="81">
        <f>F265</f>
        <v>0</v>
      </c>
      <c r="X19" s="81">
        <f>G265</f>
        <v>0</v>
      </c>
      <c r="Y19" s="82">
        <f>H265</f>
        <v>0</v>
      </c>
      <c r="Z19" s="80">
        <f>I265</f>
        <v>0</v>
      </c>
      <c r="AA19" s="88">
        <f>SUM(Z5:Z19)</f>
        <v>384</v>
      </c>
      <c r="AB19" s="55" t="b">
        <f>EXACT(AA19,I288)</f>
        <v>1</v>
      </c>
    </row>
    <row r="20" spans="1:28" ht="12.75" customHeight="1" x14ac:dyDescent="0.25">
      <c r="A20" s="148"/>
      <c r="B20" s="11" t="s">
        <v>71</v>
      </c>
      <c r="C20" s="21">
        <v>0</v>
      </c>
      <c r="D20" s="21">
        <v>0</v>
      </c>
      <c r="E20" s="21">
        <v>1</v>
      </c>
      <c r="F20" s="21">
        <v>6</v>
      </c>
      <c r="G20" s="21">
        <v>9</v>
      </c>
      <c r="H20" s="21"/>
      <c r="I20" s="22">
        <v>0</v>
      </c>
      <c r="J20" s="69"/>
      <c r="K20" s="151"/>
      <c r="L20" s="69"/>
      <c r="M20" s="69"/>
      <c r="N20" s="69"/>
      <c r="O20" s="69">
        <f t="shared" si="1"/>
        <v>15</v>
      </c>
      <c r="P20" s="69">
        <f t="shared" si="2"/>
        <v>-3</v>
      </c>
      <c r="Q20" s="69"/>
      <c r="R20" s="88"/>
      <c r="AA20" s="15"/>
      <c r="AB20" s="16"/>
    </row>
    <row r="21" spans="1:28" ht="12.75" customHeight="1" x14ac:dyDescent="0.25">
      <c r="A21" s="148"/>
      <c r="B21" s="11" t="s">
        <v>74</v>
      </c>
      <c r="C21" s="21">
        <v>1</v>
      </c>
      <c r="D21" s="21">
        <v>0</v>
      </c>
      <c r="E21" s="21">
        <v>0</v>
      </c>
      <c r="F21" s="21">
        <v>9</v>
      </c>
      <c r="G21" s="21">
        <v>7</v>
      </c>
      <c r="H21" s="21"/>
      <c r="I21" s="22">
        <v>3</v>
      </c>
      <c r="J21" s="69"/>
      <c r="K21" s="151"/>
      <c r="L21" s="69"/>
      <c r="M21" s="69"/>
      <c r="N21" s="69"/>
      <c r="O21" s="69">
        <f t="shared" si="1"/>
        <v>16</v>
      </c>
      <c r="P21" s="69">
        <f t="shared" si="2"/>
        <v>2</v>
      </c>
      <c r="Q21" s="69"/>
      <c r="R21" s="88"/>
      <c r="AA21" s="15"/>
      <c r="AB21" s="16"/>
    </row>
    <row r="22" spans="1:28" ht="12.75" customHeight="1" x14ac:dyDescent="0.25">
      <c r="A22" s="148"/>
      <c r="B22" s="11" t="s">
        <v>75</v>
      </c>
      <c r="C22" s="21">
        <v>1</v>
      </c>
      <c r="D22" s="21">
        <v>0</v>
      </c>
      <c r="E22" s="21">
        <v>0</v>
      </c>
      <c r="F22" s="21">
        <v>7</v>
      </c>
      <c r="G22" s="21">
        <v>6</v>
      </c>
      <c r="H22" s="21"/>
      <c r="I22" s="22">
        <v>3</v>
      </c>
      <c r="J22" s="69"/>
      <c r="K22" s="151"/>
      <c r="L22" s="69"/>
      <c r="M22" s="69"/>
      <c r="N22" s="69"/>
      <c r="O22" s="69">
        <f t="shared" si="1"/>
        <v>13</v>
      </c>
      <c r="P22" s="69">
        <f t="shared" si="2"/>
        <v>1</v>
      </c>
      <c r="Q22" s="69"/>
      <c r="R22" s="88"/>
      <c r="AA22" s="15"/>
      <c r="AB22" s="16"/>
    </row>
    <row r="23" spans="1:28" ht="12.75" customHeight="1" x14ac:dyDescent="0.25">
      <c r="A23" s="148"/>
      <c r="B23" s="11" t="s">
        <v>77</v>
      </c>
      <c r="C23" s="21">
        <v>1</v>
      </c>
      <c r="D23" s="21">
        <v>0</v>
      </c>
      <c r="E23" s="21">
        <v>0</v>
      </c>
      <c r="F23" s="21">
        <v>7</v>
      </c>
      <c r="G23" s="21">
        <v>6</v>
      </c>
      <c r="H23" s="21"/>
      <c r="I23" s="22">
        <v>3</v>
      </c>
      <c r="J23" s="69"/>
      <c r="K23" s="151"/>
      <c r="L23" s="69"/>
      <c r="M23" s="69"/>
      <c r="N23" s="69"/>
      <c r="O23" s="69">
        <f t="shared" si="1"/>
        <v>13</v>
      </c>
      <c r="P23" s="69">
        <f t="shared" si="2"/>
        <v>1</v>
      </c>
      <c r="Q23" s="69"/>
      <c r="R23" s="88"/>
      <c r="AA23" s="15"/>
      <c r="AB23" s="16"/>
    </row>
    <row r="24" spans="1:28" ht="12.75" customHeight="1" x14ac:dyDescent="0.25">
      <c r="A24" s="148"/>
      <c r="B24" s="11" t="s">
        <v>79</v>
      </c>
      <c r="C24" s="21">
        <v>1</v>
      </c>
      <c r="D24" s="21">
        <v>0</v>
      </c>
      <c r="E24" s="21">
        <v>0</v>
      </c>
      <c r="F24" s="21">
        <v>9</v>
      </c>
      <c r="G24" s="21">
        <v>6</v>
      </c>
      <c r="H24" s="21"/>
      <c r="I24" s="22">
        <v>3</v>
      </c>
      <c r="J24" s="69"/>
      <c r="K24" s="151"/>
      <c r="L24" s="69"/>
      <c r="M24" s="69"/>
      <c r="N24" s="69"/>
      <c r="O24" s="69">
        <f t="shared" si="1"/>
        <v>15</v>
      </c>
      <c r="P24" s="69">
        <f t="shared" si="2"/>
        <v>3</v>
      </c>
      <c r="Q24" s="69"/>
      <c r="R24" s="88"/>
      <c r="AA24" s="15"/>
      <c r="AB24" s="16"/>
    </row>
    <row r="25" spans="1:28" ht="12.75" customHeight="1" thickBot="1" x14ac:dyDescent="0.3">
      <c r="A25" s="149"/>
      <c r="B25" s="17" t="s">
        <v>39</v>
      </c>
      <c r="C25" s="17">
        <f>SUM(C5:C24)</f>
        <v>10</v>
      </c>
      <c r="D25" s="17">
        <f>SUM(D5:D24)</f>
        <v>2</v>
      </c>
      <c r="E25" s="17">
        <f>SUM(E5:E24)</f>
        <v>8</v>
      </c>
      <c r="F25" s="17">
        <f>SUM(F5:F24)</f>
        <v>139</v>
      </c>
      <c r="G25" s="17">
        <f>SUM(G5:G24)</f>
        <v>139</v>
      </c>
      <c r="H25" s="17">
        <f>SUM(F25-G25)</f>
        <v>0</v>
      </c>
      <c r="I25" s="26">
        <f>SUM(I5:I24)</f>
        <v>32</v>
      </c>
      <c r="J25" s="116">
        <f>I25</f>
        <v>32</v>
      </c>
      <c r="K25" s="152"/>
      <c r="L25" s="69"/>
      <c r="M25" s="69">
        <f>SUM(F25:G25)</f>
        <v>278</v>
      </c>
      <c r="N25" s="69">
        <f>SUM(I25)</f>
        <v>32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8" ht="12.75" customHeight="1" thickBot="1" x14ac:dyDescent="0.3">
      <c r="A26" s="197"/>
      <c r="B26" s="197"/>
      <c r="C26" s="197"/>
      <c r="D26" s="197"/>
      <c r="E26" s="197"/>
      <c r="F26" s="197"/>
      <c r="G26" s="197"/>
      <c r="H26" s="197"/>
      <c r="I26" s="197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8" ht="12.75" customHeight="1" x14ac:dyDescent="0.25">
      <c r="A27" s="147" t="s">
        <v>73</v>
      </c>
      <c r="B27" s="7" t="s">
        <v>71</v>
      </c>
      <c r="C27" s="7">
        <v>0</v>
      </c>
      <c r="D27" s="7">
        <v>0</v>
      </c>
      <c r="E27" s="7">
        <v>1</v>
      </c>
      <c r="F27" s="7">
        <v>8</v>
      </c>
      <c r="G27" s="7">
        <v>9</v>
      </c>
      <c r="H27" s="7"/>
      <c r="I27" s="8">
        <v>0</v>
      </c>
      <c r="K27" s="150">
        <f>RANK(J31,J:J,0)</f>
        <v>14</v>
      </c>
      <c r="O27">
        <f t="shared" ref="O27" si="16">SUM(F27:G27)</f>
        <v>17</v>
      </c>
      <c r="P27">
        <f t="shared" ref="P27" si="17">SUM(F27-G27)</f>
        <v>-1</v>
      </c>
    </row>
    <row r="28" spans="1:28" ht="12.75" customHeight="1" x14ac:dyDescent="0.25">
      <c r="A28" s="148"/>
      <c r="B28" s="9" t="s">
        <v>74</v>
      </c>
      <c r="C28" s="9">
        <v>1</v>
      </c>
      <c r="D28" s="9">
        <v>0</v>
      </c>
      <c r="E28" s="9">
        <v>0</v>
      </c>
      <c r="F28" s="9">
        <v>8</v>
      </c>
      <c r="G28" s="9">
        <v>7</v>
      </c>
      <c r="H28" s="9"/>
      <c r="I28" s="10">
        <v>3</v>
      </c>
      <c r="K28" s="151"/>
    </row>
    <row r="29" spans="1:28" ht="12.75" customHeight="1" x14ac:dyDescent="0.25">
      <c r="A29" s="148"/>
      <c r="B29" s="9" t="s">
        <v>75</v>
      </c>
      <c r="C29" s="9">
        <v>1</v>
      </c>
      <c r="D29" s="9">
        <v>0</v>
      </c>
      <c r="E29" s="9">
        <v>0</v>
      </c>
      <c r="F29" s="9">
        <v>9</v>
      </c>
      <c r="G29" s="9">
        <v>5</v>
      </c>
      <c r="H29" s="9"/>
      <c r="I29" s="10">
        <v>3</v>
      </c>
      <c r="K29" s="151"/>
    </row>
    <row r="30" spans="1:28" ht="12.75" customHeight="1" x14ac:dyDescent="0.25">
      <c r="A30" s="148"/>
      <c r="B30" s="11" t="s">
        <v>77</v>
      </c>
      <c r="C30" s="11">
        <v>1</v>
      </c>
      <c r="D30" s="11">
        <v>0</v>
      </c>
      <c r="E30" s="11">
        <v>0</v>
      </c>
      <c r="F30" s="11">
        <v>6</v>
      </c>
      <c r="G30" s="11">
        <v>4</v>
      </c>
      <c r="H30" s="11"/>
      <c r="I30" s="12">
        <v>3</v>
      </c>
      <c r="K30" s="151"/>
    </row>
    <row r="31" spans="1:28" ht="12.75" customHeight="1" thickBot="1" x14ac:dyDescent="0.3">
      <c r="A31" s="149"/>
      <c r="B31" s="17" t="s">
        <v>39</v>
      </c>
      <c r="C31" s="17">
        <f>SUM(C27:C30)</f>
        <v>3</v>
      </c>
      <c r="D31" s="17">
        <f>SUM(D27:D30)</f>
        <v>0</v>
      </c>
      <c r="E31" s="17">
        <f>SUM(E27:E30)</f>
        <v>1</v>
      </c>
      <c r="F31" s="17">
        <f>SUM(F27:F30)</f>
        <v>31</v>
      </c>
      <c r="G31" s="17">
        <f>SUM(G27:G30)</f>
        <v>25</v>
      </c>
      <c r="H31" s="17">
        <f>SUM(F31-G31)</f>
        <v>6</v>
      </c>
      <c r="I31" s="26">
        <f>SUM(I27:I30)</f>
        <v>9</v>
      </c>
      <c r="J31" s="116">
        <f>I31</f>
        <v>9</v>
      </c>
      <c r="K31" s="152"/>
      <c r="M31">
        <f>SUM(F31:G31)</f>
        <v>56</v>
      </c>
      <c r="N31">
        <f>SUM(I31)</f>
        <v>9</v>
      </c>
    </row>
    <row r="32" spans="1:28" ht="12.75" customHeight="1" thickBot="1" x14ac:dyDescent="0.3">
      <c r="A32" s="120"/>
      <c r="B32" s="120"/>
      <c r="C32" s="120"/>
      <c r="D32" s="120"/>
      <c r="E32" s="120"/>
      <c r="F32" s="120"/>
      <c r="G32" s="120"/>
      <c r="H32" s="120"/>
      <c r="I32" s="120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2.75" customHeight="1" x14ac:dyDescent="0.25">
      <c r="A33" s="155" t="s">
        <v>12</v>
      </c>
      <c r="B33" s="7" t="s">
        <v>13</v>
      </c>
      <c r="C33" s="7">
        <v>1</v>
      </c>
      <c r="D33" s="7">
        <v>0</v>
      </c>
      <c r="E33" s="7">
        <v>0</v>
      </c>
      <c r="F33" s="7">
        <v>9</v>
      </c>
      <c r="G33" s="7">
        <v>6</v>
      </c>
      <c r="H33" s="7"/>
      <c r="I33" s="8">
        <v>3</v>
      </c>
      <c r="J33" s="69"/>
      <c r="K33" s="150">
        <f>RANK(J52,J:J,0)</f>
        <v>4</v>
      </c>
      <c r="L33" s="69"/>
      <c r="M33" s="69"/>
      <c r="N33" s="69"/>
      <c r="O33" s="69">
        <f t="shared" si="1"/>
        <v>15</v>
      </c>
      <c r="P33" s="69">
        <f t="shared" si="2"/>
        <v>3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2.75" customHeight="1" x14ac:dyDescent="0.25">
      <c r="A34" s="156"/>
      <c r="B34" s="9" t="s">
        <v>15</v>
      </c>
      <c r="C34" s="9">
        <v>0</v>
      </c>
      <c r="D34" s="9">
        <v>0</v>
      </c>
      <c r="E34" s="9">
        <v>1</v>
      </c>
      <c r="F34" s="9">
        <v>7</v>
      </c>
      <c r="G34" s="9">
        <v>9</v>
      </c>
      <c r="H34" s="9"/>
      <c r="I34" s="10">
        <v>0</v>
      </c>
      <c r="J34" s="69"/>
      <c r="K34" s="151"/>
      <c r="L34" s="69"/>
      <c r="M34" s="69"/>
      <c r="N34" s="69"/>
      <c r="O34" s="69">
        <f t="shared" si="1"/>
        <v>16</v>
      </c>
      <c r="P34" s="69">
        <f t="shared" si="2"/>
        <v>-2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2.75" customHeight="1" x14ac:dyDescent="0.25">
      <c r="A35" s="156"/>
      <c r="B35" s="11" t="s">
        <v>17</v>
      </c>
      <c r="C35" s="11">
        <v>1</v>
      </c>
      <c r="D35" s="11">
        <v>0</v>
      </c>
      <c r="E35" s="11">
        <v>0</v>
      </c>
      <c r="F35" s="11">
        <v>8</v>
      </c>
      <c r="G35" s="11">
        <v>4</v>
      </c>
      <c r="H35" s="11"/>
      <c r="I35" s="12">
        <v>3</v>
      </c>
      <c r="J35" s="69"/>
      <c r="K35" s="151"/>
      <c r="L35" s="69"/>
      <c r="M35" s="69"/>
      <c r="N35" s="69"/>
      <c r="O35" s="69">
        <f t="shared" si="1"/>
        <v>12</v>
      </c>
      <c r="P35" s="69">
        <f t="shared" si="2"/>
        <v>4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2.75" customHeight="1" x14ac:dyDescent="0.25">
      <c r="A36" s="156"/>
      <c r="B36" s="11" t="s">
        <v>19</v>
      </c>
      <c r="C36" s="11">
        <v>0</v>
      </c>
      <c r="D36" s="11">
        <v>1</v>
      </c>
      <c r="E36" s="11">
        <v>0</v>
      </c>
      <c r="F36" s="11">
        <v>6</v>
      </c>
      <c r="G36" s="11">
        <v>6</v>
      </c>
      <c r="H36" s="11"/>
      <c r="I36" s="12">
        <v>1</v>
      </c>
      <c r="J36" s="69"/>
      <c r="K36" s="151"/>
      <c r="L36" s="69"/>
      <c r="M36" s="69"/>
      <c r="N36" s="69"/>
      <c r="O36" s="69">
        <f t="shared" si="1"/>
        <v>12</v>
      </c>
      <c r="P36" s="69">
        <f t="shared" si="2"/>
        <v>0</v>
      </c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2.75" customHeight="1" x14ac:dyDescent="0.25">
      <c r="A37" s="156"/>
      <c r="B37" s="11" t="s">
        <v>21</v>
      </c>
      <c r="C37" s="11">
        <v>0</v>
      </c>
      <c r="D37" s="11">
        <v>1</v>
      </c>
      <c r="E37" s="11">
        <v>0</v>
      </c>
      <c r="F37" s="11">
        <v>8</v>
      </c>
      <c r="G37" s="11">
        <v>8</v>
      </c>
      <c r="H37" s="11"/>
      <c r="I37" s="12">
        <v>1</v>
      </c>
      <c r="J37" s="69"/>
      <c r="K37" s="151"/>
      <c r="L37" s="69"/>
      <c r="M37" s="69"/>
      <c r="N37" s="69"/>
      <c r="O37" s="69">
        <f t="shared" si="1"/>
        <v>16</v>
      </c>
      <c r="P37" s="69">
        <f t="shared" si="2"/>
        <v>0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75" customHeight="1" x14ac:dyDescent="0.25">
      <c r="A38" s="156"/>
      <c r="B38" s="11" t="s">
        <v>23</v>
      </c>
      <c r="C38" s="11">
        <v>1</v>
      </c>
      <c r="D38" s="11">
        <v>0</v>
      </c>
      <c r="E38" s="11">
        <v>0</v>
      </c>
      <c r="F38" s="11">
        <v>7</v>
      </c>
      <c r="G38" s="11">
        <v>5</v>
      </c>
      <c r="H38" s="11"/>
      <c r="I38" s="12">
        <v>3</v>
      </c>
      <c r="J38" s="69"/>
      <c r="K38" s="151"/>
      <c r="L38" s="69"/>
      <c r="M38" s="69"/>
      <c r="N38" s="69"/>
      <c r="O38" s="69">
        <f t="shared" si="1"/>
        <v>12</v>
      </c>
      <c r="P38" s="69">
        <f t="shared" si="2"/>
        <v>2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2.75" customHeight="1" x14ac:dyDescent="0.25">
      <c r="A39" s="156"/>
      <c r="B39" s="11" t="s">
        <v>24</v>
      </c>
      <c r="C39" s="11">
        <v>1</v>
      </c>
      <c r="D39" s="11">
        <v>0</v>
      </c>
      <c r="E39" s="11">
        <v>0</v>
      </c>
      <c r="F39" s="11">
        <v>7</v>
      </c>
      <c r="G39" s="11">
        <v>6</v>
      </c>
      <c r="H39" s="11"/>
      <c r="I39" s="12">
        <v>3</v>
      </c>
      <c r="J39" s="69"/>
      <c r="K39" s="151"/>
      <c r="L39" s="69"/>
      <c r="M39" s="69"/>
      <c r="N39" s="69"/>
      <c r="O39" s="69">
        <f t="shared" si="1"/>
        <v>13</v>
      </c>
      <c r="P39" s="69">
        <f t="shared" si="2"/>
        <v>1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2.75" customHeight="1" x14ac:dyDescent="0.25">
      <c r="A40" s="156"/>
      <c r="B40" s="11" t="s">
        <v>26</v>
      </c>
      <c r="C40" s="11">
        <v>1</v>
      </c>
      <c r="D40" s="11">
        <v>0</v>
      </c>
      <c r="E40" s="11">
        <v>0</v>
      </c>
      <c r="F40" s="11">
        <v>9</v>
      </c>
      <c r="G40" s="11">
        <v>7</v>
      </c>
      <c r="H40" s="11"/>
      <c r="I40" s="12">
        <v>3</v>
      </c>
      <c r="J40" s="69"/>
      <c r="K40" s="151"/>
      <c r="L40" s="69"/>
      <c r="M40" s="69"/>
      <c r="N40" s="69"/>
      <c r="O40" s="69">
        <f t="shared" si="1"/>
        <v>16</v>
      </c>
      <c r="P40" s="69">
        <f t="shared" si="2"/>
        <v>2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2.75" customHeight="1" x14ac:dyDescent="0.25">
      <c r="A41" s="156"/>
      <c r="B41" s="11" t="s">
        <v>28</v>
      </c>
      <c r="C41" s="11">
        <v>1</v>
      </c>
      <c r="D41" s="11">
        <v>0</v>
      </c>
      <c r="E41" s="11">
        <v>0</v>
      </c>
      <c r="F41" s="11">
        <v>9</v>
      </c>
      <c r="G41" s="11">
        <v>8</v>
      </c>
      <c r="H41" s="11"/>
      <c r="I41" s="12">
        <v>3</v>
      </c>
      <c r="J41" s="69"/>
      <c r="K41" s="151"/>
      <c r="L41" s="69"/>
      <c r="M41" s="69"/>
      <c r="N41" s="69"/>
      <c r="O41" s="69">
        <f t="shared" si="1"/>
        <v>17</v>
      </c>
      <c r="P41" s="69">
        <f t="shared" si="2"/>
        <v>1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2.75" customHeight="1" x14ac:dyDescent="0.25">
      <c r="A42" s="156"/>
      <c r="B42" s="11" t="s">
        <v>30</v>
      </c>
      <c r="C42" s="11">
        <v>0</v>
      </c>
      <c r="D42" s="11">
        <v>0</v>
      </c>
      <c r="E42" s="11">
        <v>1</v>
      </c>
      <c r="F42" s="11">
        <v>7</v>
      </c>
      <c r="G42" s="11">
        <v>8</v>
      </c>
      <c r="H42" s="11"/>
      <c r="I42" s="12">
        <v>0</v>
      </c>
      <c r="J42" s="69"/>
      <c r="K42" s="151"/>
      <c r="L42" s="69"/>
      <c r="M42" s="69"/>
      <c r="N42" s="69"/>
      <c r="O42" s="69">
        <f t="shared" si="1"/>
        <v>15</v>
      </c>
      <c r="P42" s="69">
        <f t="shared" si="2"/>
        <v>-1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2.75" customHeight="1" x14ac:dyDescent="0.25">
      <c r="A43" s="156"/>
      <c r="B43" s="11" t="s">
        <v>32</v>
      </c>
      <c r="C43" s="11">
        <v>0</v>
      </c>
      <c r="D43" s="11">
        <v>0</v>
      </c>
      <c r="E43" s="11">
        <v>1</v>
      </c>
      <c r="F43" s="11">
        <v>3</v>
      </c>
      <c r="G43" s="11">
        <v>5</v>
      </c>
      <c r="H43" s="11"/>
      <c r="I43" s="12">
        <v>0</v>
      </c>
      <c r="J43" s="69"/>
      <c r="K43" s="151"/>
      <c r="L43" s="69"/>
      <c r="M43" s="69"/>
      <c r="N43" s="69"/>
      <c r="O43" s="69">
        <f t="shared" si="1"/>
        <v>8</v>
      </c>
      <c r="P43" s="69">
        <f t="shared" si="2"/>
        <v>-2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2.75" customHeight="1" x14ac:dyDescent="0.25">
      <c r="A44" s="156"/>
      <c r="B44" s="11" t="s">
        <v>34</v>
      </c>
      <c r="C44" s="11">
        <v>0</v>
      </c>
      <c r="D44" s="11">
        <v>0</v>
      </c>
      <c r="E44" s="11">
        <v>1</v>
      </c>
      <c r="F44" s="11">
        <v>12</v>
      </c>
      <c r="G44" s="11">
        <v>14</v>
      </c>
      <c r="H44" s="11"/>
      <c r="I44" s="12">
        <v>0</v>
      </c>
      <c r="J44" s="69"/>
      <c r="K44" s="151"/>
      <c r="L44" s="69"/>
      <c r="M44" s="69"/>
      <c r="N44" s="69"/>
      <c r="O44" s="69">
        <f t="shared" si="1"/>
        <v>26</v>
      </c>
      <c r="P44" s="69">
        <f t="shared" si="2"/>
        <v>-2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2.75" customHeight="1" x14ac:dyDescent="0.25">
      <c r="A45" s="156"/>
      <c r="B45" s="11" t="s">
        <v>36</v>
      </c>
      <c r="C45" s="11">
        <v>1</v>
      </c>
      <c r="D45" s="11">
        <v>0</v>
      </c>
      <c r="E45" s="11">
        <v>0</v>
      </c>
      <c r="F45" s="11">
        <v>8</v>
      </c>
      <c r="G45" s="11">
        <v>5</v>
      </c>
      <c r="H45" s="11"/>
      <c r="I45" s="12">
        <v>3</v>
      </c>
      <c r="J45" s="69"/>
      <c r="K45" s="151"/>
      <c r="L45" s="69"/>
      <c r="M45" s="69"/>
      <c r="N45" s="69"/>
      <c r="O45" s="69">
        <f t="shared" si="1"/>
        <v>13</v>
      </c>
      <c r="P45" s="69">
        <f t="shared" si="2"/>
        <v>3</v>
      </c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2.75" customHeight="1" x14ac:dyDescent="0.25">
      <c r="A46" s="156"/>
      <c r="B46" s="11" t="s">
        <v>38</v>
      </c>
      <c r="C46" s="11">
        <v>0</v>
      </c>
      <c r="D46" s="11">
        <v>0</v>
      </c>
      <c r="E46" s="11">
        <v>1</v>
      </c>
      <c r="F46" s="11">
        <v>7</v>
      </c>
      <c r="G46" s="11">
        <v>8</v>
      </c>
      <c r="H46" s="11"/>
      <c r="I46" s="12">
        <v>0</v>
      </c>
      <c r="J46" s="69"/>
      <c r="K46" s="151"/>
      <c r="L46" s="69"/>
      <c r="M46" s="69"/>
      <c r="N46" s="69"/>
      <c r="O46" s="69">
        <f t="shared" si="1"/>
        <v>15</v>
      </c>
      <c r="P46" s="69">
        <f t="shared" si="2"/>
        <v>-1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2.75" customHeight="1" x14ac:dyDescent="0.25">
      <c r="A47" s="156"/>
      <c r="B47" s="11" t="s">
        <v>40</v>
      </c>
      <c r="C47" s="11">
        <v>0</v>
      </c>
      <c r="D47" s="11">
        <v>0</v>
      </c>
      <c r="E47" s="11">
        <v>1</v>
      </c>
      <c r="F47" s="11">
        <v>6</v>
      </c>
      <c r="G47" s="11">
        <v>7</v>
      </c>
      <c r="H47" s="11"/>
      <c r="I47" s="12">
        <v>0</v>
      </c>
      <c r="J47" s="69"/>
      <c r="K47" s="151"/>
      <c r="L47" s="69"/>
      <c r="M47" s="69"/>
      <c r="N47" s="69"/>
      <c r="O47" s="69">
        <f t="shared" si="1"/>
        <v>13</v>
      </c>
      <c r="P47" s="69">
        <f t="shared" si="2"/>
        <v>-1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2.75" customHeight="1" x14ac:dyDescent="0.25">
      <c r="A48" s="156"/>
      <c r="B48" s="11" t="s">
        <v>71</v>
      </c>
      <c r="C48" s="11">
        <v>1</v>
      </c>
      <c r="D48" s="11">
        <v>0</v>
      </c>
      <c r="E48" s="11">
        <v>0</v>
      </c>
      <c r="F48" s="11">
        <v>8</v>
      </c>
      <c r="G48" s="11">
        <v>7</v>
      </c>
      <c r="H48" s="11"/>
      <c r="I48" s="12">
        <v>3</v>
      </c>
      <c r="J48" s="69"/>
      <c r="K48" s="151"/>
      <c r="L48" s="69"/>
      <c r="M48" s="69"/>
      <c r="N48" s="69"/>
      <c r="O48" s="69">
        <f t="shared" si="1"/>
        <v>15</v>
      </c>
      <c r="P48" s="69">
        <f t="shared" si="2"/>
        <v>1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2.75" customHeight="1" x14ac:dyDescent="0.25">
      <c r="A49" s="156"/>
      <c r="B49" s="11" t="s">
        <v>74</v>
      </c>
      <c r="C49" s="11">
        <v>1</v>
      </c>
      <c r="D49" s="11">
        <v>0</v>
      </c>
      <c r="E49" s="11">
        <v>0</v>
      </c>
      <c r="F49" s="11">
        <v>9</v>
      </c>
      <c r="G49" s="11">
        <v>5</v>
      </c>
      <c r="H49" s="11"/>
      <c r="I49" s="12">
        <v>3</v>
      </c>
      <c r="J49" s="69"/>
      <c r="K49" s="151"/>
      <c r="L49" s="69"/>
      <c r="M49" s="69"/>
      <c r="N49" s="69"/>
      <c r="O49" s="69">
        <f t="shared" si="1"/>
        <v>14</v>
      </c>
      <c r="P49" s="69">
        <f t="shared" si="2"/>
        <v>4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2.75" customHeight="1" x14ac:dyDescent="0.25">
      <c r="A50" s="156"/>
      <c r="B50" s="11" t="s">
        <v>75</v>
      </c>
      <c r="C50" s="11">
        <v>1</v>
      </c>
      <c r="D50" s="11">
        <v>0</v>
      </c>
      <c r="E50" s="11">
        <v>0</v>
      </c>
      <c r="F50" s="11">
        <v>7</v>
      </c>
      <c r="G50" s="11">
        <v>4</v>
      </c>
      <c r="H50" s="11"/>
      <c r="I50" s="12">
        <v>3</v>
      </c>
      <c r="J50" s="69"/>
      <c r="K50" s="151"/>
      <c r="L50" s="69"/>
      <c r="M50" s="69"/>
      <c r="N50" s="69"/>
      <c r="O50" s="69">
        <f t="shared" si="1"/>
        <v>11</v>
      </c>
      <c r="P50" s="69">
        <f t="shared" si="2"/>
        <v>3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2.75" customHeight="1" x14ac:dyDescent="0.25">
      <c r="A51" s="156"/>
      <c r="B51" s="11" t="s">
        <v>77</v>
      </c>
      <c r="C51" s="11">
        <v>0</v>
      </c>
      <c r="D51" s="11">
        <v>0</v>
      </c>
      <c r="E51" s="11">
        <v>1</v>
      </c>
      <c r="F51" s="11">
        <v>5</v>
      </c>
      <c r="G51" s="11">
        <v>8</v>
      </c>
      <c r="H51" s="11"/>
      <c r="I51" s="12">
        <v>0</v>
      </c>
      <c r="J51" s="69"/>
      <c r="K51" s="151"/>
      <c r="L51" s="69"/>
      <c r="M51" s="69"/>
      <c r="N51" s="69"/>
      <c r="O51" s="69">
        <f t="shared" si="1"/>
        <v>13</v>
      </c>
      <c r="P51" s="69">
        <f t="shared" si="2"/>
        <v>-3</v>
      </c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2.75" customHeight="1" thickBot="1" x14ac:dyDescent="0.3">
      <c r="A52" s="157"/>
      <c r="B52" s="17" t="s">
        <v>39</v>
      </c>
      <c r="C52" s="17">
        <f>SUM(C33:C51)</f>
        <v>10</v>
      </c>
      <c r="D52" s="17">
        <f>SUM(D33:D51)</f>
        <v>2</v>
      </c>
      <c r="E52" s="17">
        <f>SUM(E33:E51)</f>
        <v>7</v>
      </c>
      <c r="F52" s="17">
        <f>SUM(F33:F51)</f>
        <v>142</v>
      </c>
      <c r="G52" s="17">
        <f>SUM(G33:G51)</f>
        <v>130</v>
      </c>
      <c r="H52" s="17">
        <f>SUM(F52-G52)</f>
        <v>12</v>
      </c>
      <c r="I52" s="26">
        <f>SUM(I33:I51)</f>
        <v>32</v>
      </c>
      <c r="J52" s="18">
        <f>I52</f>
        <v>32</v>
      </c>
      <c r="K52" s="152"/>
      <c r="L52" s="69"/>
      <c r="M52" s="69">
        <f>SUM(F52:G52)</f>
        <v>272</v>
      </c>
      <c r="N52" s="69">
        <f>SUM(I52)</f>
        <v>32</v>
      </c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2.75" customHeight="1" thickBot="1" x14ac:dyDescent="0.3">
      <c r="A53" s="197"/>
      <c r="B53" s="197"/>
      <c r="C53" s="197"/>
      <c r="D53" s="197"/>
      <c r="E53" s="197"/>
      <c r="F53" s="197"/>
      <c r="G53" s="197"/>
      <c r="H53" s="197"/>
      <c r="I53" s="197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2.75" customHeight="1" x14ac:dyDescent="0.25">
      <c r="A54" s="147" t="s">
        <v>18</v>
      </c>
      <c r="B54" s="7" t="s">
        <v>13</v>
      </c>
      <c r="C54" s="7">
        <v>1</v>
      </c>
      <c r="D54" s="7">
        <v>0</v>
      </c>
      <c r="E54" s="7">
        <v>0</v>
      </c>
      <c r="F54" s="7">
        <v>8</v>
      </c>
      <c r="G54" s="7">
        <v>5</v>
      </c>
      <c r="H54" s="7"/>
      <c r="I54" s="8">
        <v>3</v>
      </c>
      <c r="J54" s="69"/>
      <c r="K54" s="150">
        <f>RANK(J74,J:J,0)</f>
        <v>6</v>
      </c>
      <c r="L54" s="69"/>
      <c r="M54" s="69"/>
      <c r="N54" s="69"/>
      <c r="O54" s="69">
        <f t="shared" si="1"/>
        <v>13</v>
      </c>
      <c r="P54" s="69">
        <f t="shared" si="2"/>
        <v>3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2.75" customHeight="1" x14ac:dyDescent="0.25">
      <c r="A55" s="148"/>
      <c r="B55" s="9" t="s">
        <v>15</v>
      </c>
      <c r="C55" s="9">
        <v>0</v>
      </c>
      <c r="D55" s="9">
        <v>0</v>
      </c>
      <c r="E55" s="9">
        <v>1</v>
      </c>
      <c r="F55" s="9">
        <v>5</v>
      </c>
      <c r="G55" s="9">
        <v>8</v>
      </c>
      <c r="H55" s="9"/>
      <c r="I55" s="10">
        <v>0</v>
      </c>
      <c r="J55" s="69"/>
      <c r="K55" s="151"/>
      <c r="L55" s="69"/>
      <c r="M55" s="69"/>
      <c r="N55" s="69"/>
      <c r="O55" s="69">
        <f t="shared" si="1"/>
        <v>13</v>
      </c>
      <c r="P55" s="69">
        <f t="shared" si="2"/>
        <v>-3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2.75" customHeight="1" x14ac:dyDescent="0.25">
      <c r="A56" s="148"/>
      <c r="B56" s="11" t="s">
        <v>17</v>
      </c>
      <c r="C56" s="11">
        <v>0</v>
      </c>
      <c r="D56" s="11">
        <v>0</v>
      </c>
      <c r="E56" s="11">
        <v>1</v>
      </c>
      <c r="F56" s="11">
        <v>5</v>
      </c>
      <c r="G56" s="11">
        <v>7</v>
      </c>
      <c r="H56" s="11"/>
      <c r="I56" s="12">
        <v>0</v>
      </c>
      <c r="J56" s="69"/>
      <c r="K56" s="151"/>
      <c r="L56" s="69"/>
      <c r="M56" s="69"/>
      <c r="N56" s="69"/>
      <c r="O56" s="69">
        <f t="shared" si="1"/>
        <v>12</v>
      </c>
      <c r="P56" s="69">
        <f t="shared" si="2"/>
        <v>-2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2.75" customHeight="1" x14ac:dyDescent="0.25">
      <c r="A57" s="148"/>
      <c r="B57" s="11" t="s">
        <v>19</v>
      </c>
      <c r="C57" s="11">
        <v>0</v>
      </c>
      <c r="D57" s="11">
        <v>0</v>
      </c>
      <c r="E57" s="11">
        <v>1</v>
      </c>
      <c r="F57" s="11">
        <v>6</v>
      </c>
      <c r="G57" s="11">
        <v>7</v>
      </c>
      <c r="H57" s="11"/>
      <c r="I57" s="12">
        <v>0</v>
      </c>
      <c r="J57" s="69"/>
      <c r="K57" s="151"/>
      <c r="L57" s="69"/>
      <c r="M57" s="69"/>
      <c r="N57" s="69"/>
      <c r="O57" s="69">
        <f t="shared" si="1"/>
        <v>13</v>
      </c>
      <c r="P57" s="69">
        <f t="shared" si="2"/>
        <v>-1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2.75" customHeight="1" x14ac:dyDescent="0.25">
      <c r="A58" s="148"/>
      <c r="B58" s="11" t="s">
        <v>21</v>
      </c>
      <c r="C58" s="11">
        <v>1</v>
      </c>
      <c r="D58" s="11">
        <v>0</v>
      </c>
      <c r="E58" s="11">
        <v>0</v>
      </c>
      <c r="F58" s="11">
        <v>5</v>
      </c>
      <c r="G58" s="11">
        <v>4</v>
      </c>
      <c r="H58" s="11"/>
      <c r="I58" s="12">
        <v>3</v>
      </c>
      <c r="J58" s="69"/>
      <c r="K58" s="151"/>
      <c r="L58" s="69"/>
      <c r="M58" s="69"/>
      <c r="N58" s="69"/>
      <c r="O58" s="69">
        <f t="shared" si="1"/>
        <v>9</v>
      </c>
      <c r="P58" s="69">
        <f t="shared" si="2"/>
        <v>1</v>
      </c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2.75" customHeight="1" x14ac:dyDescent="0.25">
      <c r="A59" s="148"/>
      <c r="B59" s="11" t="s">
        <v>23</v>
      </c>
      <c r="C59" s="11">
        <v>1</v>
      </c>
      <c r="D59" s="11">
        <v>0</v>
      </c>
      <c r="E59" s="11">
        <v>0</v>
      </c>
      <c r="F59" s="11">
        <v>9</v>
      </c>
      <c r="G59" s="11">
        <v>8</v>
      </c>
      <c r="H59" s="11"/>
      <c r="I59" s="12">
        <v>3</v>
      </c>
      <c r="J59" s="69"/>
      <c r="K59" s="151"/>
      <c r="L59" s="69"/>
      <c r="M59" s="69"/>
      <c r="N59" s="69"/>
      <c r="O59" s="69">
        <f t="shared" si="1"/>
        <v>17</v>
      </c>
      <c r="P59" s="69">
        <f t="shared" si="2"/>
        <v>1</v>
      </c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2.75" customHeight="1" x14ac:dyDescent="0.25">
      <c r="A60" s="148"/>
      <c r="B60" s="11" t="s">
        <v>24</v>
      </c>
      <c r="C60" s="11">
        <v>0</v>
      </c>
      <c r="D60" s="11">
        <v>1</v>
      </c>
      <c r="E60" s="11">
        <v>0</v>
      </c>
      <c r="F60" s="11">
        <v>8</v>
      </c>
      <c r="G60" s="11">
        <v>8</v>
      </c>
      <c r="H60" s="11"/>
      <c r="I60" s="12">
        <v>1</v>
      </c>
      <c r="J60" s="69"/>
      <c r="K60" s="151"/>
      <c r="L60" s="69"/>
      <c r="M60" s="69"/>
      <c r="N60" s="69"/>
      <c r="O60" s="69">
        <f t="shared" si="1"/>
        <v>16</v>
      </c>
      <c r="P60" s="69">
        <f t="shared" si="2"/>
        <v>0</v>
      </c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2.75" customHeight="1" x14ac:dyDescent="0.25">
      <c r="A61" s="148"/>
      <c r="B61" s="11" t="s">
        <v>26</v>
      </c>
      <c r="C61" s="11">
        <v>1</v>
      </c>
      <c r="D61" s="11">
        <v>0</v>
      </c>
      <c r="E61" s="11">
        <v>0</v>
      </c>
      <c r="F61" s="11">
        <v>8</v>
      </c>
      <c r="G61" s="11">
        <v>3</v>
      </c>
      <c r="H61" s="11"/>
      <c r="I61" s="12">
        <v>3</v>
      </c>
      <c r="J61" s="69"/>
      <c r="K61" s="151"/>
      <c r="L61" s="69"/>
      <c r="M61" s="69"/>
      <c r="N61" s="69"/>
      <c r="O61" s="69">
        <f t="shared" si="1"/>
        <v>11</v>
      </c>
      <c r="P61" s="69">
        <f t="shared" si="2"/>
        <v>5</v>
      </c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2.75" customHeight="1" x14ac:dyDescent="0.25">
      <c r="A62" s="148"/>
      <c r="B62" s="11" t="s">
        <v>28</v>
      </c>
      <c r="C62" s="11">
        <v>0</v>
      </c>
      <c r="D62" s="11">
        <v>1</v>
      </c>
      <c r="E62" s="11">
        <v>0</v>
      </c>
      <c r="F62" s="11">
        <v>7</v>
      </c>
      <c r="G62" s="11">
        <v>7</v>
      </c>
      <c r="H62" s="11"/>
      <c r="I62" s="12">
        <v>1</v>
      </c>
      <c r="J62" s="69"/>
      <c r="K62" s="151"/>
      <c r="L62" s="69"/>
      <c r="M62" s="69"/>
      <c r="N62" s="69"/>
      <c r="O62" s="69">
        <f t="shared" si="1"/>
        <v>14</v>
      </c>
      <c r="P62" s="69">
        <f t="shared" si="2"/>
        <v>0</v>
      </c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2.75" customHeight="1" x14ac:dyDescent="0.25">
      <c r="A63" s="148"/>
      <c r="B63" s="11" t="s">
        <v>30</v>
      </c>
      <c r="C63" s="11">
        <v>1</v>
      </c>
      <c r="D63" s="11">
        <v>0</v>
      </c>
      <c r="E63" s="11">
        <v>0</v>
      </c>
      <c r="F63" s="11">
        <v>9</v>
      </c>
      <c r="G63" s="11">
        <v>6</v>
      </c>
      <c r="H63" s="11"/>
      <c r="I63" s="12">
        <v>3</v>
      </c>
      <c r="J63" s="69"/>
      <c r="K63" s="151"/>
      <c r="L63" s="69"/>
      <c r="M63" s="69"/>
      <c r="N63" s="69"/>
      <c r="O63" s="69">
        <f t="shared" si="1"/>
        <v>15</v>
      </c>
      <c r="P63" s="69">
        <f t="shared" si="2"/>
        <v>3</v>
      </c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2.75" customHeight="1" x14ac:dyDescent="0.25">
      <c r="A64" s="148"/>
      <c r="B64" s="11" t="s">
        <v>32</v>
      </c>
      <c r="C64" s="11">
        <v>1</v>
      </c>
      <c r="D64" s="11">
        <v>0</v>
      </c>
      <c r="E64" s="11">
        <v>0</v>
      </c>
      <c r="F64" s="11">
        <v>8</v>
      </c>
      <c r="G64" s="11">
        <v>4</v>
      </c>
      <c r="H64" s="11"/>
      <c r="I64" s="12">
        <v>3</v>
      </c>
      <c r="J64" s="69"/>
      <c r="K64" s="151"/>
      <c r="L64" s="69"/>
      <c r="M64" s="69"/>
      <c r="N64" s="69"/>
      <c r="O64" s="69">
        <f t="shared" si="1"/>
        <v>12</v>
      </c>
      <c r="P64" s="69">
        <f t="shared" si="2"/>
        <v>4</v>
      </c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2.75" customHeight="1" x14ac:dyDescent="0.25">
      <c r="A65" s="148"/>
      <c r="B65" s="11" t="s">
        <v>34</v>
      </c>
      <c r="C65" s="11">
        <v>0</v>
      </c>
      <c r="D65" s="11">
        <v>0</v>
      </c>
      <c r="E65" s="11">
        <v>1</v>
      </c>
      <c r="F65" s="11">
        <v>4</v>
      </c>
      <c r="G65" s="11">
        <v>8</v>
      </c>
      <c r="H65" s="11"/>
      <c r="I65" s="12">
        <v>0</v>
      </c>
      <c r="J65" s="69"/>
      <c r="K65" s="151"/>
      <c r="L65" s="69"/>
      <c r="M65" s="69"/>
      <c r="N65" s="69"/>
      <c r="O65" s="69">
        <f t="shared" si="1"/>
        <v>12</v>
      </c>
      <c r="P65" s="69">
        <f t="shared" si="2"/>
        <v>-4</v>
      </c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2.75" customHeight="1" x14ac:dyDescent="0.25">
      <c r="A66" s="148"/>
      <c r="B66" s="11" t="s">
        <v>36</v>
      </c>
      <c r="C66" s="11">
        <v>0</v>
      </c>
      <c r="D66" s="11">
        <v>1</v>
      </c>
      <c r="E66" s="11">
        <v>0</v>
      </c>
      <c r="F66" s="11">
        <v>8</v>
      </c>
      <c r="G66" s="11">
        <v>8</v>
      </c>
      <c r="H66" s="11"/>
      <c r="I66" s="12">
        <v>1</v>
      </c>
      <c r="J66" s="69"/>
      <c r="K66" s="151"/>
      <c r="L66" s="69"/>
      <c r="M66" s="69"/>
      <c r="N66" s="69"/>
      <c r="O66" s="69">
        <f t="shared" si="1"/>
        <v>16</v>
      </c>
      <c r="P66" s="69">
        <f t="shared" si="2"/>
        <v>0</v>
      </c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2.75" customHeight="1" x14ac:dyDescent="0.25">
      <c r="A67" s="148"/>
      <c r="B67" s="11" t="s">
        <v>38</v>
      </c>
      <c r="C67" s="11">
        <v>0</v>
      </c>
      <c r="D67" s="11">
        <v>1</v>
      </c>
      <c r="E67" s="11">
        <v>0</v>
      </c>
      <c r="F67" s="11">
        <v>8</v>
      </c>
      <c r="G67" s="11">
        <v>8</v>
      </c>
      <c r="H67" s="11"/>
      <c r="I67" s="12">
        <v>1</v>
      </c>
      <c r="J67" s="69"/>
      <c r="K67" s="151"/>
      <c r="L67" s="69"/>
      <c r="M67" s="69"/>
      <c r="N67" s="69"/>
      <c r="O67" s="69">
        <f t="shared" si="1"/>
        <v>16</v>
      </c>
      <c r="P67" s="69">
        <f t="shared" si="2"/>
        <v>0</v>
      </c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2.75" customHeight="1" x14ac:dyDescent="0.25">
      <c r="A68" s="148"/>
      <c r="B68" s="11" t="s">
        <v>40</v>
      </c>
      <c r="C68" s="11">
        <v>0</v>
      </c>
      <c r="D68" s="11">
        <v>0</v>
      </c>
      <c r="E68" s="11">
        <v>1</v>
      </c>
      <c r="F68" s="11">
        <v>6</v>
      </c>
      <c r="G68" s="11">
        <v>8</v>
      </c>
      <c r="H68" s="11"/>
      <c r="I68" s="12">
        <v>0</v>
      </c>
      <c r="J68" s="69"/>
      <c r="K68" s="151"/>
      <c r="L68" s="69"/>
      <c r="M68" s="69"/>
      <c r="N68" s="69"/>
      <c r="O68" s="69">
        <f t="shared" si="1"/>
        <v>14</v>
      </c>
      <c r="P68" s="69">
        <f t="shared" si="2"/>
        <v>-2</v>
      </c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2.75" customHeight="1" x14ac:dyDescent="0.25">
      <c r="A69" s="148"/>
      <c r="B69" s="11" t="s">
        <v>71</v>
      </c>
      <c r="C69" s="11">
        <v>0</v>
      </c>
      <c r="D69" s="11">
        <v>0</v>
      </c>
      <c r="E69" s="11">
        <v>1</v>
      </c>
      <c r="F69" s="11">
        <v>4</v>
      </c>
      <c r="G69" s="11">
        <v>6</v>
      </c>
      <c r="H69" s="11"/>
      <c r="I69" s="12">
        <v>0</v>
      </c>
      <c r="J69" s="69"/>
      <c r="K69" s="151"/>
      <c r="L69" s="69"/>
      <c r="M69" s="69"/>
      <c r="N69" s="69"/>
      <c r="O69" s="69">
        <f t="shared" si="1"/>
        <v>10</v>
      </c>
      <c r="P69" s="69">
        <f t="shared" si="2"/>
        <v>-2</v>
      </c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2.75" customHeight="1" x14ac:dyDescent="0.25">
      <c r="A70" s="148"/>
      <c r="B70" s="11" t="s">
        <v>74</v>
      </c>
      <c r="C70" s="11">
        <v>1</v>
      </c>
      <c r="D70" s="11">
        <v>0</v>
      </c>
      <c r="E70" s="11">
        <v>0</v>
      </c>
      <c r="F70" s="11">
        <v>6</v>
      </c>
      <c r="G70" s="11">
        <v>5</v>
      </c>
      <c r="H70" s="11"/>
      <c r="I70" s="12">
        <v>3</v>
      </c>
      <c r="J70" s="69"/>
      <c r="K70" s="151"/>
      <c r="L70" s="69"/>
      <c r="M70" s="69"/>
      <c r="N70" s="69"/>
      <c r="O70" s="69">
        <f t="shared" si="1"/>
        <v>11</v>
      </c>
      <c r="P70" s="69">
        <f t="shared" si="2"/>
        <v>1</v>
      </c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2.75" customHeight="1" x14ac:dyDescent="0.25">
      <c r="A71" s="148"/>
      <c r="B71" s="11" t="s">
        <v>75</v>
      </c>
      <c r="C71" s="11">
        <v>1</v>
      </c>
      <c r="D71" s="11">
        <v>0</v>
      </c>
      <c r="E71" s="11">
        <v>0</v>
      </c>
      <c r="F71" s="11">
        <v>8</v>
      </c>
      <c r="G71" s="11">
        <v>4</v>
      </c>
      <c r="H71" s="11"/>
      <c r="I71" s="12">
        <v>3</v>
      </c>
      <c r="J71" s="69"/>
      <c r="K71" s="151"/>
      <c r="L71" s="69"/>
      <c r="M71" s="69"/>
      <c r="N71" s="69"/>
      <c r="O71" s="69">
        <f t="shared" si="1"/>
        <v>12</v>
      </c>
      <c r="P71" s="69">
        <f t="shared" si="2"/>
        <v>4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2.75" customHeight="1" x14ac:dyDescent="0.25">
      <c r="A72" s="148"/>
      <c r="B72" s="11" t="s">
        <v>77</v>
      </c>
      <c r="C72" s="11">
        <v>1</v>
      </c>
      <c r="D72" s="11">
        <v>0</v>
      </c>
      <c r="E72" s="11">
        <v>0</v>
      </c>
      <c r="F72" s="11">
        <v>8</v>
      </c>
      <c r="G72" s="11">
        <v>7</v>
      </c>
      <c r="H72" s="11"/>
      <c r="I72" s="12">
        <v>3</v>
      </c>
      <c r="J72" s="69"/>
      <c r="K72" s="151"/>
      <c r="L72" s="69"/>
      <c r="M72" s="69"/>
      <c r="N72" s="69"/>
      <c r="O72" s="69">
        <f t="shared" si="1"/>
        <v>15</v>
      </c>
      <c r="P72" s="69">
        <f t="shared" si="2"/>
        <v>1</v>
      </c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 customHeight="1" x14ac:dyDescent="0.25">
      <c r="A73" s="148"/>
      <c r="B73" s="11" t="s">
        <v>79</v>
      </c>
      <c r="C73" s="11">
        <v>0</v>
      </c>
      <c r="D73" s="11">
        <v>0</v>
      </c>
      <c r="E73" s="11">
        <v>1</v>
      </c>
      <c r="F73" s="11">
        <v>3</v>
      </c>
      <c r="G73" s="11">
        <v>7</v>
      </c>
      <c r="H73" s="11"/>
      <c r="I73" s="12">
        <v>0</v>
      </c>
      <c r="J73" s="69"/>
      <c r="K73" s="151"/>
      <c r="L73" s="69"/>
      <c r="M73" s="69"/>
      <c r="N73" s="69"/>
      <c r="O73" s="69">
        <f t="shared" si="1"/>
        <v>10</v>
      </c>
      <c r="P73" s="69">
        <f t="shared" si="2"/>
        <v>-4</v>
      </c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2.75" customHeight="1" thickBot="1" x14ac:dyDescent="0.3">
      <c r="A74" s="149"/>
      <c r="B74" s="17" t="s">
        <v>39</v>
      </c>
      <c r="C74" s="17">
        <f>SUM(C54:C73)</f>
        <v>9</v>
      </c>
      <c r="D74" s="17">
        <f>SUM(D54:D73)</f>
        <v>4</v>
      </c>
      <c r="E74" s="17">
        <f>SUM(E54:E73)</f>
        <v>7</v>
      </c>
      <c r="F74" s="17">
        <f>SUM(F54:F73)</f>
        <v>133</v>
      </c>
      <c r="G74" s="17">
        <f>SUM(G54:G73)</f>
        <v>128</v>
      </c>
      <c r="H74" s="17">
        <f>SUM(F74-G74)</f>
        <v>5</v>
      </c>
      <c r="I74" s="26">
        <f>SUM(I54:I73)</f>
        <v>31</v>
      </c>
      <c r="J74" s="18">
        <f>I74</f>
        <v>31</v>
      </c>
      <c r="K74" s="152"/>
      <c r="L74" s="69"/>
      <c r="M74" s="69">
        <f>SUM(F74:G74)</f>
        <v>261</v>
      </c>
      <c r="N74" s="69">
        <f>SUM(I74)</f>
        <v>31</v>
      </c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2.75" customHeight="1" thickBot="1" x14ac:dyDescent="0.3">
      <c r="A75" s="90"/>
      <c r="B75" s="90"/>
      <c r="C75" s="90"/>
      <c r="D75" s="90"/>
      <c r="E75" s="90"/>
      <c r="F75" s="90"/>
      <c r="G75" s="90"/>
      <c r="H75" s="90"/>
      <c r="I75" s="90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2.75" customHeight="1" x14ac:dyDescent="0.25">
      <c r="A76" s="147" t="s">
        <v>27</v>
      </c>
      <c r="B76" s="7" t="s">
        <v>13</v>
      </c>
      <c r="C76" s="7">
        <v>1</v>
      </c>
      <c r="D76" s="7">
        <v>0</v>
      </c>
      <c r="E76" s="7">
        <v>0</v>
      </c>
      <c r="F76" s="7">
        <v>8</v>
      </c>
      <c r="G76" s="7">
        <v>6</v>
      </c>
      <c r="H76" s="7"/>
      <c r="I76" s="8">
        <v>3</v>
      </c>
      <c r="J76" s="69"/>
      <c r="K76" s="150">
        <f>RANK(J96,J:J,0)</f>
        <v>1</v>
      </c>
      <c r="L76" s="69"/>
      <c r="M76" s="69"/>
      <c r="N76" s="69"/>
      <c r="O76" s="69">
        <f t="shared" si="1"/>
        <v>14</v>
      </c>
      <c r="P76" s="69">
        <f t="shared" si="2"/>
        <v>2</v>
      </c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2.75" customHeight="1" x14ac:dyDescent="0.25">
      <c r="A77" s="148"/>
      <c r="B77" s="9" t="s">
        <v>15</v>
      </c>
      <c r="C77" s="9">
        <v>1</v>
      </c>
      <c r="D77" s="9">
        <v>0</v>
      </c>
      <c r="E77" s="9">
        <v>0</v>
      </c>
      <c r="F77" s="9">
        <v>6</v>
      </c>
      <c r="G77" s="9">
        <v>5</v>
      </c>
      <c r="H77" s="9"/>
      <c r="I77" s="10">
        <v>3</v>
      </c>
      <c r="J77" s="69"/>
      <c r="K77" s="151"/>
      <c r="L77" s="69"/>
      <c r="M77" s="69"/>
      <c r="N77" s="69"/>
      <c r="O77" s="69">
        <f t="shared" si="1"/>
        <v>11</v>
      </c>
      <c r="P77" s="69">
        <f t="shared" si="2"/>
        <v>1</v>
      </c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2.75" customHeight="1" x14ac:dyDescent="0.25">
      <c r="A78" s="148"/>
      <c r="B78" s="11" t="s">
        <v>17</v>
      </c>
      <c r="C78" s="11">
        <v>0</v>
      </c>
      <c r="D78" s="11">
        <v>1</v>
      </c>
      <c r="E78" s="11">
        <v>0</v>
      </c>
      <c r="F78" s="11">
        <v>8</v>
      </c>
      <c r="G78" s="11">
        <v>8</v>
      </c>
      <c r="H78" s="11"/>
      <c r="I78" s="12">
        <v>1</v>
      </c>
      <c r="J78" s="69"/>
      <c r="K78" s="151"/>
      <c r="L78" s="69"/>
      <c r="M78" s="69"/>
      <c r="N78" s="69"/>
      <c r="O78" s="69">
        <f t="shared" si="1"/>
        <v>16</v>
      </c>
      <c r="P78" s="69">
        <f t="shared" si="2"/>
        <v>0</v>
      </c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2.75" customHeight="1" x14ac:dyDescent="0.25">
      <c r="A79" s="148"/>
      <c r="B79" s="11" t="s">
        <v>19</v>
      </c>
      <c r="C79" s="11">
        <v>1</v>
      </c>
      <c r="D79" s="11">
        <v>0</v>
      </c>
      <c r="E79" s="11">
        <v>0</v>
      </c>
      <c r="F79" s="11">
        <v>8</v>
      </c>
      <c r="G79" s="11">
        <v>6</v>
      </c>
      <c r="H79" s="11"/>
      <c r="I79" s="12">
        <v>3</v>
      </c>
      <c r="J79" s="69"/>
      <c r="K79" s="151"/>
      <c r="L79" s="69"/>
      <c r="M79" s="69"/>
      <c r="N79" s="69"/>
      <c r="O79" s="69">
        <f t="shared" si="1"/>
        <v>14</v>
      </c>
      <c r="P79" s="69">
        <f t="shared" si="2"/>
        <v>2</v>
      </c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2.75" customHeight="1" x14ac:dyDescent="0.25">
      <c r="A80" s="148"/>
      <c r="B80" s="11" t="s">
        <v>21</v>
      </c>
      <c r="C80" s="11">
        <v>1</v>
      </c>
      <c r="D80" s="11">
        <v>0</v>
      </c>
      <c r="E80" s="11">
        <v>0</v>
      </c>
      <c r="F80" s="11">
        <v>9</v>
      </c>
      <c r="G80" s="11">
        <v>8</v>
      </c>
      <c r="H80" s="11"/>
      <c r="I80" s="12">
        <v>3</v>
      </c>
      <c r="J80" s="69"/>
      <c r="K80" s="151"/>
      <c r="L80" s="69"/>
      <c r="M80" s="69"/>
      <c r="N80" s="69"/>
      <c r="O80" s="69">
        <f t="shared" si="1"/>
        <v>17</v>
      </c>
      <c r="P80" s="69">
        <f t="shared" si="2"/>
        <v>1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2.75" customHeight="1" x14ac:dyDescent="0.25">
      <c r="A81" s="148"/>
      <c r="B81" s="11" t="s">
        <v>23</v>
      </c>
      <c r="C81" s="11">
        <v>1</v>
      </c>
      <c r="D81" s="11">
        <v>0</v>
      </c>
      <c r="E81" s="11">
        <v>0</v>
      </c>
      <c r="F81" s="11">
        <v>9</v>
      </c>
      <c r="G81" s="11">
        <v>6</v>
      </c>
      <c r="H81" s="11"/>
      <c r="I81" s="12">
        <v>3</v>
      </c>
      <c r="J81" s="69"/>
      <c r="K81" s="151"/>
      <c r="L81" s="69"/>
      <c r="M81" s="69"/>
      <c r="N81" s="69"/>
      <c r="O81" s="69">
        <f t="shared" si="1"/>
        <v>15</v>
      </c>
      <c r="P81" s="69">
        <f t="shared" si="2"/>
        <v>3</v>
      </c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2.75" customHeight="1" x14ac:dyDescent="0.25">
      <c r="A82" s="148"/>
      <c r="B82" s="11" t="s">
        <v>24</v>
      </c>
      <c r="C82" s="11">
        <v>1</v>
      </c>
      <c r="D82" s="11">
        <v>0</v>
      </c>
      <c r="E82" s="11">
        <v>0</v>
      </c>
      <c r="F82" s="11">
        <v>8</v>
      </c>
      <c r="G82" s="11">
        <v>5</v>
      </c>
      <c r="H82" s="11"/>
      <c r="I82" s="12">
        <v>3</v>
      </c>
      <c r="J82" s="69"/>
      <c r="K82" s="151"/>
      <c r="L82" s="69"/>
      <c r="M82" s="69"/>
      <c r="N82" s="69"/>
      <c r="O82" s="69">
        <f t="shared" si="1"/>
        <v>13</v>
      </c>
      <c r="P82" s="69">
        <f t="shared" si="2"/>
        <v>3</v>
      </c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2.75" customHeight="1" x14ac:dyDescent="0.25">
      <c r="A83" s="148"/>
      <c r="B83" s="11" t="s">
        <v>26</v>
      </c>
      <c r="C83" s="11">
        <v>1</v>
      </c>
      <c r="D83" s="11">
        <v>0</v>
      </c>
      <c r="E83" s="11">
        <v>0</v>
      </c>
      <c r="F83" s="11">
        <v>9</v>
      </c>
      <c r="G83" s="11">
        <v>5</v>
      </c>
      <c r="H83" s="11"/>
      <c r="I83" s="12">
        <v>3</v>
      </c>
      <c r="J83" s="69"/>
      <c r="K83" s="151"/>
      <c r="L83" s="69"/>
      <c r="M83" s="69"/>
      <c r="N83" s="69"/>
      <c r="O83" s="69">
        <f t="shared" si="1"/>
        <v>14</v>
      </c>
      <c r="P83" s="69">
        <f t="shared" si="2"/>
        <v>4</v>
      </c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2.75" customHeight="1" x14ac:dyDescent="0.25">
      <c r="A84" s="148"/>
      <c r="B84" s="11" t="s">
        <v>28</v>
      </c>
      <c r="C84" s="11">
        <v>0</v>
      </c>
      <c r="D84" s="11">
        <v>1</v>
      </c>
      <c r="E84" s="11">
        <v>0</v>
      </c>
      <c r="F84" s="11">
        <v>7</v>
      </c>
      <c r="G84" s="11">
        <v>7</v>
      </c>
      <c r="H84" s="11"/>
      <c r="I84" s="12">
        <v>1</v>
      </c>
      <c r="J84" s="69"/>
      <c r="K84" s="151"/>
      <c r="L84" s="69"/>
      <c r="M84" s="69"/>
      <c r="N84" s="69"/>
      <c r="O84" s="69">
        <f t="shared" si="1"/>
        <v>14</v>
      </c>
      <c r="P84" s="69">
        <f t="shared" si="2"/>
        <v>0</v>
      </c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2.75" customHeight="1" x14ac:dyDescent="0.25">
      <c r="A85" s="148"/>
      <c r="B85" s="11" t="s">
        <v>30</v>
      </c>
      <c r="C85" s="11">
        <v>0</v>
      </c>
      <c r="D85" s="11">
        <v>0</v>
      </c>
      <c r="E85" s="11">
        <v>1</v>
      </c>
      <c r="F85" s="11">
        <v>7</v>
      </c>
      <c r="G85" s="11">
        <v>8</v>
      </c>
      <c r="H85" s="11"/>
      <c r="I85" s="12">
        <v>0</v>
      </c>
      <c r="J85" s="69"/>
      <c r="K85" s="151"/>
      <c r="L85" s="69"/>
      <c r="M85" s="69"/>
      <c r="N85" s="69"/>
      <c r="O85" s="69">
        <f t="shared" si="1"/>
        <v>15</v>
      </c>
      <c r="P85" s="69">
        <f t="shared" si="2"/>
        <v>-1</v>
      </c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2.75" customHeight="1" x14ac:dyDescent="0.25">
      <c r="A86" s="148"/>
      <c r="B86" s="11" t="s">
        <v>32</v>
      </c>
      <c r="C86" s="11">
        <v>0</v>
      </c>
      <c r="D86" s="11">
        <v>0</v>
      </c>
      <c r="E86" s="11">
        <v>1</v>
      </c>
      <c r="F86" s="11">
        <v>4</v>
      </c>
      <c r="G86" s="11">
        <v>7</v>
      </c>
      <c r="H86" s="11"/>
      <c r="I86" s="12">
        <v>0</v>
      </c>
      <c r="J86" s="69"/>
      <c r="K86" s="151"/>
      <c r="L86" s="69"/>
      <c r="M86" s="69"/>
      <c r="N86" s="69"/>
      <c r="O86" s="69">
        <f t="shared" si="1"/>
        <v>11</v>
      </c>
      <c r="P86" s="69">
        <f t="shared" si="2"/>
        <v>-3</v>
      </c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2.75" customHeight="1" x14ac:dyDescent="0.25">
      <c r="A87" s="148"/>
      <c r="B87" s="11" t="s">
        <v>34</v>
      </c>
      <c r="C87" s="11">
        <v>1</v>
      </c>
      <c r="D87" s="11">
        <v>0</v>
      </c>
      <c r="E87" s="11">
        <v>0</v>
      </c>
      <c r="F87" s="11">
        <v>7</v>
      </c>
      <c r="G87" s="11">
        <v>5</v>
      </c>
      <c r="H87" s="11"/>
      <c r="I87" s="12">
        <v>3</v>
      </c>
      <c r="J87" s="69"/>
      <c r="K87" s="151"/>
      <c r="L87" s="69"/>
      <c r="M87" s="69"/>
      <c r="N87" s="69"/>
      <c r="O87" s="69">
        <f t="shared" si="1"/>
        <v>12</v>
      </c>
      <c r="P87" s="69">
        <f t="shared" si="2"/>
        <v>2</v>
      </c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2.75" customHeight="1" x14ac:dyDescent="0.25">
      <c r="A88" s="148"/>
      <c r="B88" s="11" t="s">
        <v>36</v>
      </c>
      <c r="C88" s="11">
        <v>1</v>
      </c>
      <c r="D88" s="11">
        <v>0</v>
      </c>
      <c r="E88" s="11">
        <v>0</v>
      </c>
      <c r="F88" s="11">
        <v>14</v>
      </c>
      <c r="G88" s="11">
        <v>7</v>
      </c>
      <c r="H88" s="11"/>
      <c r="I88" s="12">
        <v>3</v>
      </c>
      <c r="J88" s="69"/>
      <c r="K88" s="151"/>
      <c r="L88" s="69"/>
      <c r="M88" s="69"/>
      <c r="N88" s="69"/>
      <c r="O88" s="69">
        <f t="shared" si="1"/>
        <v>21</v>
      </c>
      <c r="P88" s="69">
        <f t="shared" si="2"/>
        <v>7</v>
      </c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2.75" customHeight="1" x14ac:dyDescent="0.25">
      <c r="A89" s="148"/>
      <c r="B89" s="11" t="s">
        <v>38</v>
      </c>
      <c r="C89" s="11">
        <v>0</v>
      </c>
      <c r="D89" s="11">
        <v>1</v>
      </c>
      <c r="E89" s="11">
        <v>0</v>
      </c>
      <c r="F89" s="11">
        <v>8</v>
      </c>
      <c r="G89" s="11">
        <v>8</v>
      </c>
      <c r="H89" s="11"/>
      <c r="I89" s="12">
        <v>1</v>
      </c>
      <c r="J89" s="69"/>
      <c r="K89" s="151"/>
      <c r="L89" s="69"/>
      <c r="M89" s="69"/>
      <c r="N89" s="69"/>
      <c r="O89" s="69">
        <f t="shared" si="1"/>
        <v>16</v>
      </c>
      <c r="P89" s="69">
        <f t="shared" si="2"/>
        <v>0</v>
      </c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2.75" customHeight="1" x14ac:dyDescent="0.25">
      <c r="A90" s="148"/>
      <c r="B90" s="11" t="s">
        <v>40</v>
      </c>
      <c r="C90" s="11">
        <v>1</v>
      </c>
      <c r="D90" s="11">
        <v>0</v>
      </c>
      <c r="E90" s="11">
        <v>0</v>
      </c>
      <c r="F90" s="11">
        <v>6</v>
      </c>
      <c r="G90" s="11">
        <v>4</v>
      </c>
      <c r="H90" s="11"/>
      <c r="I90" s="12">
        <v>3</v>
      </c>
      <c r="J90" s="69"/>
      <c r="K90" s="151"/>
      <c r="L90" s="69"/>
      <c r="M90" s="69"/>
      <c r="N90" s="69"/>
      <c r="O90" s="69">
        <f t="shared" si="1"/>
        <v>10</v>
      </c>
      <c r="P90" s="69">
        <f t="shared" si="2"/>
        <v>2</v>
      </c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2.75" customHeight="1" x14ac:dyDescent="0.25">
      <c r="A91" s="148"/>
      <c r="B91" s="11" t="s">
        <v>71</v>
      </c>
      <c r="C91" s="11">
        <v>1</v>
      </c>
      <c r="D91" s="11">
        <v>0</v>
      </c>
      <c r="E91" s="11">
        <v>0</v>
      </c>
      <c r="F91" s="11">
        <v>9</v>
      </c>
      <c r="G91" s="11">
        <v>7</v>
      </c>
      <c r="H91" s="11"/>
      <c r="I91" s="12">
        <v>3</v>
      </c>
      <c r="J91" s="69"/>
      <c r="K91" s="151"/>
      <c r="L91" s="69"/>
      <c r="M91" s="69"/>
      <c r="N91" s="69"/>
      <c r="O91" s="69">
        <f t="shared" si="1"/>
        <v>16</v>
      </c>
      <c r="P91" s="69">
        <f t="shared" si="2"/>
        <v>2</v>
      </c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2.75" customHeight="1" x14ac:dyDescent="0.25">
      <c r="A92" s="148"/>
      <c r="B92" s="11" t="s">
        <v>74</v>
      </c>
      <c r="C92" s="11">
        <v>0</v>
      </c>
      <c r="D92" s="11">
        <v>0</v>
      </c>
      <c r="E92" s="11">
        <v>1</v>
      </c>
      <c r="F92" s="11">
        <v>8</v>
      </c>
      <c r="G92" s="11">
        <v>9</v>
      </c>
      <c r="H92" s="11"/>
      <c r="I92" s="12">
        <v>0</v>
      </c>
      <c r="J92" s="69"/>
      <c r="K92" s="151"/>
      <c r="L92" s="69"/>
      <c r="M92" s="69"/>
      <c r="N92" s="69"/>
      <c r="O92" s="69">
        <f t="shared" si="1"/>
        <v>17</v>
      </c>
      <c r="P92" s="69">
        <f t="shared" si="2"/>
        <v>-1</v>
      </c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2.75" customHeight="1" x14ac:dyDescent="0.25">
      <c r="A93" s="148"/>
      <c r="B93" s="11" t="s">
        <v>75</v>
      </c>
      <c r="C93" s="11">
        <v>1</v>
      </c>
      <c r="D93" s="11">
        <v>0</v>
      </c>
      <c r="E93" s="11">
        <v>0</v>
      </c>
      <c r="F93" s="11">
        <v>9</v>
      </c>
      <c r="G93" s="11">
        <v>8</v>
      </c>
      <c r="H93" s="11"/>
      <c r="I93" s="12">
        <v>3</v>
      </c>
      <c r="J93" s="69"/>
      <c r="K93" s="151"/>
      <c r="L93" s="69"/>
      <c r="M93" s="69"/>
      <c r="N93" s="69"/>
      <c r="O93" s="69">
        <f t="shared" si="1"/>
        <v>17</v>
      </c>
      <c r="P93" s="69">
        <f t="shared" si="2"/>
        <v>1</v>
      </c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2.75" customHeight="1" x14ac:dyDescent="0.25">
      <c r="A94" s="148"/>
      <c r="B94" s="11" t="s">
        <v>77</v>
      </c>
      <c r="C94" s="11">
        <v>0</v>
      </c>
      <c r="D94" s="11">
        <v>0</v>
      </c>
      <c r="E94" s="11">
        <v>1</v>
      </c>
      <c r="F94" s="11">
        <v>4</v>
      </c>
      <c r="G94" s="11">
        <v>5</v>
      </c>
      <c r="H94" s="11"/>
      <c r="I94" s="12">
        <v>0</v>
      </c>
      <c r="J94" s="69"/>
      <c r="K94" s="151"/>
      <c r="L94" s="69"/>
      <c r="M94" s="69"/>
      <c r="N94" s="69"/>
      <c r="O94" s="69">
        <f t="shared" si="1"/>
        <v>9</v>
      </c>
      <c r="P94" s="69">
        <f t="shared" si="2"/>
        <v>-1</v>
      </c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2.75" customHeight="1" x14ac:dyDescent="0.25">
      <c r="A95" s="148"/>
      <c r="B95" s="11" t="s">
        <v>79</v>
      </c>
      <c r="C95" s="11">
        <v>1</v>
      </c>
      <c r="D95" s="11">
        <v>0</v>
      </c>
      <c r="E95" s="11">
        <v>0</v>
      </c>
      <c r="F95" s="11">
        <v>6</v>
      </c>
      <c r="G95" s="11">
        <v>5</v>
      </c>
      <c r="H95" s="11"/>
      <c r="I95" s="12">
        <v>3</v>
      </c>
      <c r="J95" s="69"/>
      <c r="K95" s="151"/>
      <c r="L95" s="69"/>
      <c r="M95" s="69"/>
      <c r="N95" s="69"/>
      <c r="O95" s="69">
        <f t="shared" si="1"/>
        <v>11</v>
      </c>
      <c r="P95" s="69">
        <f t="shared" si="2"/>
        <v>1</v>
      </c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2.75" customHeight="1" thickBot="1" x14ac:dyDescent="0.3">
      <c r="A96" s="149"/>
      <c r="B96" s="17" t="s">
        <v>39</v>
      </c>
      <c r="C96" s="17">
        <f>SUM(C76:C95)</f>
        <v>13</v>
      </c>
      <c r="D96" s="17">
        <f>SUM(D76:D95)</f>
        <v>3</v>
      </c>
      <c r="E96" s="17">
        <f>SUM(E76:E95)</f>
        <v>4</v>
      </c>
      <c r="F96" s="17">
        <f>SUM(F76:F95)</f>
        <v>154</v>
      </c>
      <c r="G96" s="17">
        <f>SUM(G76:G95)</f>
        <v>129</v>
      </c>
      <c r="H96" s="17">
        <f>SUM(F96-G96)</f>
        <v>25</v>
      </c>
      <c r="I96" s="26">
        <f>SUM(I76:I95)</f>
        <v>42</v>
      </c>
      <c r="J96" s="18">
        <f>I96</f>
        <v>42</v>
      </c>
      <c r="K96" s="152"/>
      <c r="L96" s="69"/>
      <c r="M96" s="69">
        <f>SUM(F96:G96)</f>
        <v>283</v>
      </c>
      <c r="N96" s="69">
        <f>SUM(I96)</f>
        <v>42</v>
      </c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2.75" customHeight="1" thickBot="1" x14ac:dyDescent="0.3">
      <c r="A97" s="197"/>
      <c r="B97" s="197"/>
      <c r="C97" s="197"/>
      <c r="D97" s="197"/>
      <c r="E97" s="197"/>
      <c r="F97" s="197"/>
      <c r="G97" s="197"/>
      <c r="H97" s="197"/>
      <c r="I97" s="197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2.75" customHeight="1" x14ac:dyDescent="0.25">
      <c r="A98" s="147" t="s">
        <v>29</v>
      </c>
      <c r="B98" s="7" t="s">
        <v>13</v>
      </c>
      <c r="C98" s="7">
        <v>1</v>
      </c>
      <c r="D98" s="7">
        <v>0</v>
      </c>
      <c r="E98" s="7">
        <v>0</v>
      </c>
      <c r="F98" s="7">
        <v>9</v>
      </c>
      <c r="G98" s="7">
        <v>8</v>
      </c>
      <c r="H98" s="7"/>
      <c r="I98" s="8">
        <v>3</v>
      </c>
      <c r="J98" s="69"/>
      <c r="K98" s="150">
        <f>RANK(J118,J:J,0)</f>
        <v>11</v>
      </c>
      <c r="L98" s="69"/>
      <c r="M98" s="69"/>
      <c r="N98" s="69"/>
      <c r="O98" s="69">
        <f t="shared" si="1"/>
        <v>17</v>
      </c>
      <c r="P98" s="69">
        <f t="shared" si="2"/>
        <v>1</v>
      </c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2.75" customHeight="1" x14ac:dyDescent="0.25">
      <c r="A99" s="148"/>
      <c r="B99" s="9" t="s">
        <v>15</v>
      </c>
      <c r="C99" s="19">
        <v>0</v>
      </c>
      <c r="D99" s="19">
        <v>1</v>
      </c>
      <c r="E99" s="19">
        <v>0</v>
      </c>
      <c r="F99" s="19">
        <v>7</v>
      </c>
      <c r="G99" s="19">
        <v>7</v>
      </c>
      <c r="H99" s="19"/>
      <c r="I99" s="20">
        <v>1</v>
      </c>
      <c r="J99" s="69"/>
      <c r="K99" s="151"/>
      <c r="L99" s="69"/>
      <c r="M99" s="69"/>
      <c r="N99" s="69"/>
      <c r="O99" s="69">
        <f t="shared" si="1"/>
        <v>14</v>
      </c>
      <c r="P99" s="69">
        <f t="shared" si="2"/>
        <v>0</v>
      </c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2.75" customHeight="1" x14ac:dyDescent="0.25">
      <c r="A100" s="148"/>
      <c r="B100" s="11" t="s">
        <v>17</v>
      </c>
      <c r="C100" s="21">
        <v>0</v>
      </c>
      <c r="D100" s="21">
        <v>1</v>
      </c>
      <c r="E100" s="21">
        <v>0</v>
      </c>
      <c r="F100" s="21">
        <v>8</v>
      </c>
      <c r="G100" s="21">
        <v>8</v>
      </c>
      <c r="H100" s="21"/>
      <c r="I100" s="22">
        <v>1</v>
      </c>
      <c r="J100" s="69"/>
      <c r="K100" s="151"/>
      <c r="L100" s="69"/>
      <c r="M100" s="69"/>
      <c r="N100" s="69"/>
      <c r="O100" s="69">
        <f t="shared" si="1"/>
        <v>16</v>
      </c>
      <c r="P100" s="69">
        <f t="shared" si="2"/>
        <v>0</v>
      </c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2.75" customHeight="1" x14ac:dyDescent="0.25">
      <c r="A101" s="148"/>
      <c r="B101" s="11" t="s">
        <v>19</v>
      </c>
      <c r="C101" s="21">
        <v>0</v>
      </c>
      <c r="D101" s="21">
        <v>0</v>
      </c>
      <c r="E101" s="21">
        <v>1</v>
      </c>
      <c r="F101" s="21">
        <v>7</v>
      </c>
      <c r="G101" s="21">
        <v>8</v>
      </c>
      <c r="H101" s="21"/>
      <c r="I101" s="22">
        <v>0</v>
      </c>
      <c r="J101" s="69"/>
      <c r="K101" s="151"/>
      <c r="L101" s="69"/>
      <c r="M101" s="69"/>
      <c r="N101" s="69"/>
      <c r="O101" s="69">
        <f t="shared" si="1"/>
        <v>15</v>
      </c>
      <c r="P101" s="69">
        <f t="shared" si="2"/>
        <v>-1</v>
      </c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2.75" customHeight="1" x14ac:dyDescent="0.25">
      <c r="A102" s="148"/>
      <c r="B102" s="11" t="s">
        <v>21</v>
      </c>
      <c r="C102" s="21">
        <v>0</v>
      </c>
      <c r="D102" s="21">
        <v>0</v>
      </c>
      <c r="E102" s="21">
        <v>1</v>
      </c>
      <c r="F102" s="21">
        <v>6</v>
      </c>
      <c r="G102" s="21">
        <v>9</v>
      </c>
      <c r="H102" s="21"/>
      <c r="I102" s="22">
        <v>0</v>
      </c>
      <c r="J102" s="69"/>
      <c r="K102" s="151"/>
      <c r="L102" s="69"/>
      <c r="M102" s="69"/>
      <c r="N102" s="69"/>
      <c r="O102" s="69">
        <f t="shared" si="1"/>
        <v>15</v>
      </c>
      <c r="P102" s="69">
        <f t="shared" si="2"/>
        <v>-3</v>
      </c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2.75" customHeight="1" x14ac:dyDescent="0.25">
      <c r="A103" s="148"/>
      <c r="B103" s="11" t="s">
        <v>23</v>
      </c>
      <c r="C103" s="21">
        <v>1</v>
      </c>
      <c r="D103" s="21">
        <v>0</v>
      </c>
      <c r="E103" s="21">
        <v>0</v>
      </c>
      <c r="F103" s="21">
        <v>7</v>
      </c>
      <c r="G103" s="21">
        <v>6</v>
      </c>
      <c r="H103" s="21"/>
      <c r="I103" s="22">
        <v>3</v>
      </c>
      <c r="J103" s="69"/>
      <c r="K103" s="151"/>
      <c r="L103" s="69"/>
      <c r="M103" s="69"/>
      <c r="N103" s="69"/>
      <c r="O103" s="69">
        <f t="shared" si="1"/>
        <v>13</v>
      </c>
      <c r="P103" s="69">
        <f t="shared" si="2"/>
        <v>1</v>
      </c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2.75" customHeight="1" x14ac:dyDescent="0.25">
      <c r="A104" s="148"/>
      <c r="B104" s="11" t="s">
        <v>24</v>
      </c>
      <c r="C104" s="21">
        <v>0</v>
      </c>
      <c r="D104" s="21">
        <v>0</v>
      </c>
      <c r="E104" s="21">
        <v>1</v>
      </c>
      <c r="F104" s="21">
        <v>5</v>
      </c>
      <c r="G104" s="21">
        <v>8</v>
      </c>
      <c r="H104" s="21"/>
      <c r="I104" s="22">
        <v>0</v>
      </c>
      <c r="J104" s="69"/>
      <c r="K104" s="151"/>
      <c r="L104" s="69"/>
      <c r="M104" s="69"/>
      <c r="N104" s="69"/>
      <c r="O104" s="69">
        <f t="shared" si="1"/>
        <v>13</v>
      </c>
      <c r="P104" s="69">
        <f t="shared" si="2"/>
        <v>-3</v>
      </c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2.75" customHeight="1" x14ac:dyDescent="0.25">
      <c r="A105" s="148"/>
      <c r="B105" s="11" t="s">
        <v>26</v>
      </c>
      <c r="C105" s="21">
        <v>0</v>
      </c>
      <c r="D105" s="21">
        <v>1</v>
      </c>
      <c r="E105" s="21">
        <v>0</v>
      </c>
      <c r="F105" s="21">
        <v>7</v>
      </c>
      <c r="G105" s="21">
        <v>7</v>
      </c>
      <c r="H105" s="21"/>
      <c r="I105" s="22">
        <v>1</v>
      </c>
      <c r="J105" s="69"/>
      <c r="K105" s="151"/>
      <c r="L105" s="69"/>
      <c r="M105" s="69"/>
      <c r="N105" s="69"/>
      <c r="O105" s="69">
        <f t="shared" si="1"/>
        <v>14</v>
      </c>
      <c r="P105" s="69">
        <f t="shared" si="2"/>
        <v>0</v>
      </c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2.75" customHeight="1" x14ac:dyDescent="0.25">
      <c r="A106" s="148"/>
      <c r="B106" s="11" t="s">
        <v>28</v>
      </c>
      <c r="C106" s="21">
        <v>0</v>
      </c>
      <c r="D106" s="21">
        <v>0</v>
      </c>
      <c r="E106" s="21">
        <v>1</v>
      </c>
      <c r="F106" s="21">
        <v>9</v>
      </c>
      <c r="G106" s="21">
        <v>12</v>
      </c>
      <c r="H106" s="21"/>
      <c r="I106" s="22">
        <v>0</v>
      </c>
      <c r="J106" s="69"/>
      <c r="K106" s="151"/>
      <c r="L106" s="69"/>
      <c r="M106" s="69"/>
      <c r="N106" s="69"/>
      <c r="O106" s="69">
        <f t="shared" si="1"/>
        <v>21</v>
      </c>
      <c r="P106" s="69">
        <f t="shared" si="2"/>
        <v>-3</v>
      </c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2.75" customHeight="1" x14ac:dyDescent="0.25">
      <c r="A107" s="148"/>
      <c r="B107" s="11" t="s">
        <v>30</v>
      </c>
      <c r="C107" s="21">
        <v>1</v>
      </c>
      <c r="D107" s="21">
        <v>0</v>
      </c>
      <c r="E107" s="21">
        <v>0</v>
      </c>
      <c r="F107" s="21">
        <v>8</v>
      </c>
      <c r="G107" s="21">
        <v>7</v>
      </c>
      <c r="H107" s="21"/>
      <c r="I107" s="22">
        <v>3</v>
      </c>
      <c r="J107" s="69"/>
      <c r="K107" s="151"/>
      <c r="L107" s="69"/>
      <c r="M107" s="69"/>
      <c r="N107" s="69"/>
      <c r="O107" s="69">
        <f t="shared" si="1"/>
        <v>15</v>
      </c>
      <c r="P107" s="69">
        <f t="shared" si="2"/>
        <v>1</v>
      </c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2.75" customHeight="1" x14ac:dyDescent="0.25">
      <c r="A108" s="148"/>
      <c r="B108" s="11" t="s">
        <v>32</v>
      </c>
      <c r="C108" s="21">
        <v>0</v>
      </c>
      <c r="D108" s="21">
        <v>0</v>
      </c>
      <c r="E108" s="21">
        <v>1</v>
      </c>
      <c r="F108" s="21">
        <v>7</v>
      </c>
      <c r="G108" s="21">
        <v>8</v>
      </c>
      <c r="H108" s="21"/>
      <c r="I108" s="22">
        <v>0</v>
      </c>
      <c r="J108" s="69"/>
      <c r="K108" s="151"/>
      <c r="L108" s="69"/>
      <c r="M108" s="69"/>
      <c r="N108" s="69"/>
      <c r="O108" s="69">
        <f t="shared" si="1"/>
        <v>15</v>
      </c>
      <c r="P108" s="69">
        <f t="shared" si="2"/>
        <v>-1</v>
      </c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2.75" customHeight="1" x14ac:dyDescent="0.25">
      <c r="A109" s="148"/>
      <c r="B109" s="11" t="s">
        <v>34</v>
      </c>
      <c r="C109" s="21">
        <v>0</v>
      </c>
      <c r="D109" s="21">
        <v>1</v>
      </c>
      <c r="E109" s="21">
        <v>0</v>
      </c>
      <c r="F109" s="21">
        <v>5</v>
      </c>
      <c r="G109" s="21">
        <v>5</v>
      </c>
      <c r="H109" s="21"/>
      <c r="I109" s="22">
        <v>1</v>
      </c>
      <c r="J109" s="69"/>
      <c r="K109" s="151"/>
      <c r="L109" s="69"/>
      <c r="M109" s="69"/>
      <c r="N109" s="69"/>
      <c r="O109" s="69">
        <f t="shared" si="1"/>
        <v>10</v>
      </c>
      <c r="P109" s="69">
        <f t="shared" si="2"/>
        <v>0</v>
      </c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2.75" customHeight="1" x14ac:dyDescent="0.25">
      <c r="A110" s="148"/>
      <c r="B110" s="11" t="s">
        <v>36</v>
      </c>
      <c r="C110" s="21">
        <v>1</v>
      </c>
      <c r="D110" s="21">
        <v>0</v>
      </c>
      <c r="E110" s="21">
        <v>0</v>
      </c>
      <c r="F110" s="21">
        <v>9</v>
      </c>
      <c r="G110" s="21">
        <v>6</v>
      </c>
      <c r="H110" s="21"/>
      <c r="I110" s="22">
        <v>3</v>
      </c>
      <c r="J110" s="69"/>
      <c r="K110" s="151"/>
      <c r="L110" s="69"/>
      <c r="M110" s="69"/>
      <c r="N110" s="69"/>
      <c r="O110" s="69">
        <f t="shared" si="1"/>
        <v>15</v>
      </c>
      <c r="P110" s="69">
        <f t="shared" si="2"/>
        <v>3</v>
      </c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 customHeight="1" x14ac:dyDescent="0.25">
      <c r="A111" s="148"/>
      <c r="B111" s="11" t="s">
        <v>38</v>
      </c>
      <c r="C111" s="21">
        <v>0</v>
      </c>
      <c r="D111" s="21">
        <v>0</v>
      </c>
      <c r="E111" s="21">
        <v>1</v>
      </c>
      <c r="F111" s="21">
        <v>4</v>
      </c>
      <c r="G111" s="21">
        <v>6</v>
      </c>
      <c r="H111" s="21"/>
      <c r="I111" s="22">
        <v>0</v>
      </c>
      <c r="J111" s="69"/>
      <c r="K111" s="151"/>
      <c r="L111" s="69"/>
      <c r="M111" s="69"/>
      <c r="N111" s="69"/>
      <c r="O111" s="69">
        <f t="shared" si="1"/>
        <v>10</v>
      </c>
      <c r="P111" s="69">
        <f t="shared" si="2"/>
        <v>-2</v>
      </c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2.75" customHeight="1" x14ac:dyDescent="0.25">
      <c r="A112" s="148"/>
      <c r="B112" s="11" t="s">
        <v>40</v>
      </c>
      <c r="C112" s="21">
        <v>0</v>
      </c>
      <c r="D112" s="21">
        <v>1</v>
      </c>
      <c r="E112" s="21">
        <v>0</v>
      </c>
      <c r="F112" s="21">
        <v>7</v>
      </c>
      <c r="G112" s="21">
        <v>7</v>
      </c>
      <c r="H112" s="21"/>
      <c r="I112" s="22">
        <v>1</v>
      </c>
      <c r="J112" s="69"/>
      <c r="K112" s="151"/>
      <c r="L112" s="69"/>
      <c r="M112" s="69"/>
      <c r="N112" s="69"/>
      <c r="O112" s="69">
        <f t="shared" si="1"/>
        <v>14</v>
      </c>
      <c r="P112" s="69">
        <f t="shared" si="2"/>
        <v>0</v>
      </c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2.75" customHeight="1" x14ac:dyDescent="0.25">
      <c r="A113" s="148"/>
      <c r="B113" s="11" t="s">
        <v>71</v>
      </c>
      <c r="C113" s="21">
        <v>0</v>
      </c>
      <c r="D113" s="21">
        <v>0</v>
      </c>
      <c r="E113" s="21">
        <v>1</v>
      </c>
      <c r="F113" s="21">
        <v>7</v>
      </c>
      <c r="G113" s="21">
        <v>8</v>
      </c>
      <c r="H113" s="21"/>
      <c r="I113" s="22">
        <v>0</v>
      </c>
      <c r="J113" s="69"/>
      <c r="K113" s="151"/>
      <c r="L113" s="69"/>
      <c r="M113" s="69"/>
      <c r="N113" s="69"/>
      <c r="O113" s="69">
        <f t="shared" si="1"/>
        <v>15</v>
      </c>
      <c r="P113" s="69">
        <f t="shared" si="2"/>
        <v>-1</v>
      </c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 customHeight="1" x14ac:dyDescent="0.25">
      <c r="A114" s="148"/>
      <c r="B114" s="11" t="s">
        <v>74</v>
      </c>
      <c r="C114" s="21">
        <v>0</v>
      </c>
      <c r="D114" s="21">
        <v>1</v>
      </c>
      <c r="E114" s="21">
        <v>0</v>
      </c>
      <c r="F114" s="21">
        <v>7</v>
      </c>
      <c r="G114" s="21">
        <v>7</v>
      </c>
      <c r="H114" s="21"/>
      <c r="I114" s="22">
        <v>1</v>
      </c>
      <c r="J114" s="69"/>
      <c r="K114" s="151"/>
      <c r="L114" s="69"/>
      <c r="M114" s="69"/>
      <c r="N114" s="69"/>
      <c r="O114" s="69">
        <f t="shared" si="1"/>
        <v>14</v>
      </c>
      <c r="P114" s="69">
        <f t="shared" si="2"/>
        <v>0</v>
      </c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2.75" customHeight="1" x14ac:dyDescent="0.25">
      <c r="A115" s="148"/>
      <c r="B115" s="11" t="s">
        <v>75</v>
      </c>
      <c r="C115" s="21">
        <v>0</v>
      </c>
      <c r="D115" s="21">
        <v>0</v>
      </c>
      <c r="E115" s="21">
        <v>1</v>
      </c>
      <c r="F115" s="21">
        <v>6</v>
      </c>
      <c r="G115" s="21">
        <v>8</v>
      </c>
      <c r="H115" s="21"/>
      <c r="I115" s="22">
        <v>0</v>
      </c>
      <c r="J115" s="69"/>
      <c r="K115" s="151"/>
      <c r="L115" s="69"/>
      <c r="M115" s="69"/>
      <c r="N115" s="69"/>
      <c r="O115" s="69">
        <f t="shared" si="1"/>
        <v>14</v>
      </c>
      <c r="P115" s="69">
        <f t="shared" si="2"/>
        <v>-2</v>
      </c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2.75" customHeight="1" x14ac:dyDescent="0.25">
      <c r="A116" s="148"/>
      <c r="B116" s="11" t="s">
        <v>77</v>
      </c>
      <c r="C116" s="21">
        <v>1</v>
      </c>
      <c r="D116" s="21">
        <v>0</v>
      </c>
      <c r="E116" s="21">
        <v>0</v>
      </c>
      <c r="F116" s="21">
        <v>9</v>
      </c>
      <c r="G116" s="21">
        <v>6</v>
      </c>
      <c r="H116" s="21"/>
      <c r="I116" s="22">
        <v>3</v>
      </c>
      <c r="J116" s="69"/>
      <c r="K116" s="151"/>
      <c r="L116" s="69"/>
      <c r="M116" s="69"/>
      <c r="N116" s="69"/>
      <c r="O116" s="69">
        <f t="shared" si="1"/>
        <v>15</v>
      </c>
      <c r="P116" s="69">
        <f t="shared" si="2"/>
        <v>3</v>
      </c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2.75" customHeight="1" x14ac:dyDescent="0.25">
      <c r="A117" s="148"/>
      <c r="B117" s="11" t="s">
        <v>79</v>
      </c>
      <c r="C117" s="21">
        <v>1</v>
      </c>
      <c r="D117" s="21">
        <v>0</v>
      </c>
      <c r="E117" s="21">
        <v>0</v>
      </c>
      <c r="F117" s="21">
        <v>8</v>
      </c>
      <c r="G117" s="21">
        <v>6</v>
      </c>
      <c r="H117" s="21"/>
      <c r="I117" s="22">
        <v>3</v>
      </c>
      <c r="J117" s="69"/>
      <c r="K117" s="151"/>
      <c r="L117" s="69"/>
      <c r="M117" s="69"/>
      <c r="N117" s="69"/>
      <c r="O117" s="69">
        <f t="shared" si="1"/>
        <v>14</v>
      </c>
      <c r="P117" s="69">
        <f t="shared" si="2"/>
        <v>2</v>
      </c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2.75" customHeight="1" thickBot="1" x14ac:dyDescent="0.3">
      <c r="A118" s="149"/>
      <c r="B118" s="17" t="s">
        <v>39</v>
      </c>
      <c r="C118" s="17">
        <f>SUM(C98:C117)</f>
        <v>6</v>
      </c>
      <c r="D118" s="17">
        <f>SUM(D98:D117)</f>
        <v>6</v>
      </c>
      <c r="E118" s="17">
        <f>SUM(E98:E117)</f>
        <v>8</v>
      </c>
      <c r="F118" s="17">
        <f>SUM(F98:F117)</f>
        <v>142</v>
      </c>
      <c r="G118" s="17">
        <f>SUM(G98:G117)</f>
        <v>147</v>
      </c>
      <c r="H118" s="17">
        <f>SUM(F118-G118)</f>
        <v>-5</v>
      </c>
      <c r="I118" s="26">
        <f>SUM(I98:I117)</f>
        <v>24</v>
      </c>
      <c r="J118" s="116">
        <f>I118</f>
        <v>24</v>
      </c>
      <c r="K118" s="152"/>
      <c r="L118" s="69"/>
      <c r="M118" s="69">
        <f>SUM(F118:G118)</f>
        <v>289</v>
      </c>
      <c r="N118" s="69">
        <f>SUM(I118)</f>
        <v>24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2.75" customHeight="1" thickBot="1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2.75" customHeight="1" x14ac:dyDescent="0.25">
      <c r="A120" s="147" t="s">
        <v>31</v>
      </c>
      <c r="B120" s="7" t="s">
        <v>13</v>
      </c>
      <c r="C120" s="7">
        <v>0</v>
      </c>
      <c r="D120" s="7">
        <v>0</v>
      </c>
      <c r="E120" s="7">
        <v>1</v>
      </c>
      <c r="F120" s="7">
        <v>3</v>
      </c>
      <c r="G120" s="7">
        <v>7</v>
      </c>
      <c r="H120" s="7"/>
      <c r="I120" s="8">
        <v>0</v>
      </c>
      <c r="J120" s="69"/>
      <c r="K120" s="150">
        <f>RANK(J140,J:J,0)</f>
        <v>7</v>
      </c>
      <c r="L120" s="69"/>
      <c r="M120" s="69"/>
      <c r="N120" s="69"/>
      <c r="O120" s="69">
        <f t="shared" si="1"/>
        <v>10</v>
      </c>
      <c r="P120" s="69">
        <f t="shared" si="2"/>
        <v>-4</v>
      </c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2.75" customHeight="1" x14ac:dyDescent="0.25">
      <c r="A121" s="148"/>
      <c r="B121" s="9" t="s">
        <v>15</v>
      </c>
      <c r="C121" s="9">
        <v>1</v>
      </c>
      <c r="D121" s="9">
        <v>0</v>
      </c>
      <c r="E121" s="9">
        <v>0</v>
      </c>
      <c r="F121" s="9">
        <v>9</v>
      </c>
      <c r="G121" s="9">
        <v>7</v>
      </c>
      <c r="H121" s="9"/>
      <c r="I121" s="10">
        <v>3</v>
      </c>
      <c r="J121" s="69"/>
      <c r="K121" s="151"/>
      <c r="L121" s="69"/>
      <c r="M121" s="69"/>
      <c r="N121" s="69"/>
      <c r="O121" s="69">
        <f t="shared" si="1"/>
        <v>16</v>
      </c>
      <c r="P121" s="69">
        <f t="shared" si="2"/>
        <v>2</v>
      </c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2.75" customHeight="1" x14ac:dyDescent="0.25">
      <c r="A122" s="148"/>
      <c r="B122" s="11" t="s">
        <v>17</v>
      </c>
      <c r="C122" s="11">
        <v>0</v>
      </c>
      <c r="D122" s="11">
        <v>0</v>
      </c>
      <c r="E122" s="11">
        <v>1</v>
      </c>
      <c r="F122" s="11">
        <v>7</v>
      </c>
      <c r="G122" s="11">
        <v>9</v>
      </c>
      <c r="H122" s="11"/>
      <c r="I122" s="12">
        <v>0</v>
      </c>
      <c r="J122" s="69"/>
      <c r="K122" s="151"/>
      <c r="L122" s="69"/>
      <c r="M122" s="69"/>
      <c r="N122" s="69"/>
      <c r="O122" s="69">
        <f t="shared" si="1"/>
        <v>16</v>
      </c>
      <c r="P122" s="69">
        <f t="shared" si="2"/>
        <v>-2</v>
      </c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2.75" customHeight="1" x14ac:dyDescent="0.25">
      <c r="A123" s="148"/>
      <c r="B123" s="11" t="s">
        <v>19</v>
      </c>
      <c r="C123" s="11">
        <v>1</v>
      </c>
      <c r="D123" s="11">
        <v>0</v>
      </c>
      <c r="E123" s="11">
        <v>0</v>
      </c>
      <c r="F123" s="11">
        <v>5</v>
      </c>
      <c r="G123" s="11">
        <v>4</v>
      </c>
      <c r="H123" s="11"/>
      <c r="I123" s="12">
        <v>3</v>
      </c>
      <c r="J123" s="69"/>
      <c r="K123" s="151"/>
      <c r="L123" s="69"/>
      <c r="M123" s="69"/>
      <c r="N123" s="69"/>
      <c r="O123" s="69">
        <f t="shared" si="1"/>
        <v>9</v>
      </c>
      <c r="P123" s="69">
        <f t="shared" si="2"/>
        <v>1</v>
      </c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2.75" customHeight="1" x14ac:dyDescent="0.25">
      <c r="A124" s="148"/>
      <c r="B124" s="11" t="s">
        <v>21</v>
      </c>
      <c r="C124" s="11">
        <v>1</v>
      </c>
      <c r="D124" s="11">
        <v>0</v>
      </c>
      <c r="E124" s="11">
        <v>0</v>
      </c>
      <c r="F124" s="11">
        <v>6</v>
      </c>
      <c r="G124" s="11">
        <v>5</v>
      </c>
      <c r="H124" s="11"/>
      <c r="I124" s="12">
        <v>3</v>
      </c>
      <c r="J124" s="69"/>
      <c r="K124" s="151"/>
      <c r="L124" s="69"/>
      <c r="M124" s="69"/>
      <c r="N124" s="69"/>
      <c r="O124" s="69">
        <f t="shared" si="1"/>
        <v>11</v>
      </c>
      <c r="P124" s="69">
        <f t="shared" si="2"/>
        <v>1</v>
      </c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2.75" customHeight="1" x14ac:dyDescent="0.25">
      <c r="A125" s="148"/>
      <c r="B125" s="11" t="s">
        <v>23</v>
      </c>
      <c r="C125" s="11">
        <v>0</v>
      </c>
      <c r="D125" s="11">
        <v>0</v>
      </c>
      <c r="E125" s="11">
        <v>1</v>
      </c>
      <c r="F125" s="11">
        <v>6</v>
      </c>
      <c r="G125" s="11">
        <v>9</v>
      </c>
      <c r="H125" s="11"/>
      <c r="I125" s="12">
        <v>0</v>
      </c>
      <c r="J125" s="69"/>
      <c r="K125" s="151"/>
      <c r="L125" s="69"/>
      <c r="M125" s="69"/>
      <c r="N125" s="69"/>
      <c r="O125" s="69">
        <f t="shared" si="1"/>
        <v>15</v>
      </c>
      <c r="P125" s="69">
        <f t="shared" si="2"/>
        <v>-3</v>
      </c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2.75" customHeight="1" x14ac:dyDescent="0.25">
      <c r="A126" s="148"/>
      <c r="B126" s="11" t="s">
        <v>24</v>
      </c>
      <c r="C126" s="11">
        <v>1</v>
      </c>
      <c r="D126" s="11">
        <v>0</v>
      </c>
      <c r="E126" s="11">
        <v>0</v>
      </c>
      <c r="F126" s="11">
        <v>7</v>
      </c>
      <c r="G126" s="11">
        <v>6</v>
      </c>
      <c r="H126" s="11"/>
      <c r="I126" s="12">
        <v>3</v>
      </c>
      <c r="J126" s="69"/>
      <c r="K126" s="151"/>
      <c r="L126" s="69"/>
      <c r="M126" s="69"/>
      <c r="N126" s="69"/>
      <c r="O126" s="69">
        <f t="shared" si="1"/>
        <v>13</v>
      </c>
      <c r="P126" s="69">
        <f t="shared" si="2"/>
        <v>1</v>
      </c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2.75" customHeight="1" x14ac:dyDescent="0.25">
      <c r="A127" s="148"/>
      <c r="B127" s="11" t="s">
        <v>26</v>
      </c>
      <c r="C127" s="11">
        <v>1</v>
      </c>
      <c r="D127" s="11">
        <v>0</v>
      </c>
      <c r="E127" s="11">
        <v>0</v>
      </c>
      <c r="F127" s="11">
        <v>8</v>
      </c>
      <c r="G127" s="11">
        <v>7</v>
      </c>
      <c r="H127" s="11"/>
      <c r="I127" s="12">
        <v>3</v>
      </c>
      <c r="J127" s="69"/>
      <c r="K127" s="151"/>
      <c r="L127" s="69"/>
      <c r="M127" s="69"/>
      <c r="N127" s="69"/>
      <c r="O127" s="69">
        <f t="shared" si="1"/>
        <v>15</v>
      </c>
      <c r="P127" s="69">
        <f t="shared" si="2"/>
        <v>1</v>
      </c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2.75" customHeight="1" x14ac:dyDescent="0.25">
      <c r="A128" s="148"/>
      <c r="B128" s="11" t="s">
        <v>28</v>
      </c>
      <c r="C128" s="11">
        <v>0</v>
      </c>
      <c r="D128" s="11">
        <v>0</v>
      </c>
      <c r="E128" s="11">
        <v>1</v>
      </c>
      <c r="F128" s="11">
        <v>6</v>
      </c>
      <c r="G128" s="11">
        <v>8</v>
      </c>
      <c r="H128" s="11"/>
      <c r="I128" s="12">
        <v>0</v>
      </c>
      <c r="J128" s="69"/>
      <c r="K128" s="151"/>
      <c r="L128" s="69"/>
      <c r="M128" s="69"/>
      <c r="N128" s="69"/>
      <c r="O128" s="69">
        <f t="shared" si="1"/>
        <v>14</v>
      </c>
      <c r="P128" s="69">
        <f t="shared" si="2"/>
        <v>-2</v>
      </c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2.75" customHeight="1" x14ac:dyDescent="0.25">
      <c r="A129" s="148"/>
      <c r="B129" s="11" t="s">
        <v>30</v>
      </c>
      <c r="C129" s="11">
        <v>1</v>
      </c>
      <c r="D129" s="11">
        <v>0</v>
      </c>
      <c r="E129" s="11">
        <v>0</v>
      </c>
      <c r="F129" s="11">
        <v>8</v>
      </c>
      <c r="G129" s="11">
        <v>4</v>
      </c>
      <c r="H129" s="11"/>
      <c r="I129" s="12">
        <v>3</v>
      </c>
      <c r="J129" s="69"/>
      <c r="K129" s="151"/>
      <c r="L129" s="69"/>
      <c r="M129" s="69"/>
      <c r="N129" s="69"/>
      <c r="O129" s="69">
        <f t="shared" si="1"/>
        <v>12</v>
      </c>
      <c r="P129" s="69">
        <f t="shared" si="2"/>
        <v>4</v>
      </c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2.75" customHeight="1" x14ac:dyDescent="0.25">
      <c r="A130" s="148"/>
      <c r="B130" s="11" t="s">
        <v>32</v>
      </c>
      <c r="C130" s="11">
        <v>0</v>
      </c>
      <c r="D130" s="11">
        <v>0</v>
      </c>
      <c r="E130" s="11">
        <v>1</v>
      </c>
      <c r="F130" s="11">
        <v>6</v>
      </c>
      <c r="G130" s="11">
        <v>9</v>
      </c>
      <c r="H130" s="11"/>
      <c r="I130" s="12">
        <v>0</v>
      </c>
      <c r="J130" s="69"/>
      <c r="K130" s="151"/>
      <c r="L130" s="69"/>
      <c r="M130" s="69"/>
      <c r="N130" s="69"/>
      <c r="O130" s="69">
        <f t="shared" si="1"/>
        <v>15</v>
      </c>
      <c r="P130" s="69">
        <f t="shared" si="2"/>
        <v>-3</v>
      </c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2.75" customHeight="1" x14ac:dyDescent="0.25">
      <c r="A131" s="148"/>
      <c r="B131" s="11" t="s">
        <v>34</v>
      </c>
      <c r="C131" s="11">
        <v>1</v>
      </c>
      <c r="D131" s="11">
        <v>0</v>
      </c>
      <c r="E131" s="11">
        <v>0</v>
      </c>
      <c r="F131" s="11">
        <v>8</v>
      </c>
      <c r="G131" s="11">
        <v>7</v>
      </c>
      <c r="H131" s="11"/>
      <c r="I131" s="12">
        <v>3</v>
      </c>
      <c r="J131" s="69"/>
      <c r="K131" s="151"/>
      <c r="L131" s="69"/>
      <c r="M131" s="69"/>
      <c r="N131" s="69"/>
      <c r="O131" s="69">
        <f t="shared" si="1"/>
        <v>15</v>
      </c>
      <c r="P131" s="69">
        <f t="shared" si="2"/>
        <v>1</v>
      </c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2.75" customHeight="1" x14ac:dyDescent="0.25">
      <c r="A132" s="148"/>
      <c r="B132" s="11" t="s">
        <v>36</v>
      </c>
      <c r="C132" s="11">
        <v>1</v>
      </c>
      <c r="D132" s="11">
        <v>0</v>
      </c>
      <c r="E132" s="11">
        <v>0</v>
      </c>
      <c r="F132" s="11">
        <v>6</v>
      </c>
      <c r="G132" s="11">
        <v>5</v>
      </c>
      <c r="H132" s="11"/>
      <c r="I132" s="12">
        <v>3</v>
      </c>
      <c r="J132" s="69"/>
      <c r="K132" s="151"/>
      <c r="L132" s="69"/>
      <c r="M132" s="69"/>
      <c r="N132" s="69"/>
      <c r="O132" s="69">
        <f t="shared" si="1"/>
        <v>11</v>
      </c>
      <c r="P132" s="69">
        <f t="shared" si="2"/>
        <v>1</v>
      </c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2.75" customHeight="1" x14ac:dyDescent="0.25">
      <c r="A133" s="148"/>
      <c r="B133" s="11" t="s">
        <v>38</v>
      </c>
      <c r="C133" s="11">
        <v>1</v>
      </c>
      <c r="D133" s="11">
        <v>0</v>
      </c>
      <c r="E133" s="11">
        <v>0</v>
      </c>
      <c r="F133" s="11">
        <v>6</v>
      </c>
      <c r="G133" s="11">
        <v>5</v>
      </c>
      <c r="H133" s="11"/>
      <c r="I133" s="12">
        <v>3</v>
      </c>
      <c r="J133" s="69"/>
      <c r="K133" s="151"/>
      <c r="L133" s="69"/>
      <c r="M133" s="69"/>
      <c r="N133" s="69"/>
      <c r="O133" s="69">
        <f t="shared" si="1"/>
        <v>11</v>
      </c>
      <c r="P133" s="69">
        <f t="shared" si="2"/>
        <v>1</v>
      </c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2.75" customHeight="1" x14ac:dyDescent="0.25">
      <c r="A134" s="148"/>
      <c r="B134" s="11" t="s">
        <v>40</v>
      </c>
      <c r="C134" s="11">
        <v>0</v>
      </c>
      <c r="D134" s="11">
        <v>1</v>
      </c>
      <c r="E134" s="11">
        <v>0</v>
      </c>
      <c r="F134" s="11">
        <v>6</v>
      </c>
      <c r="G134" s="11">
        <v>6</v>
      </c>
      <c r="H134" s="11"/>
      <c r="I134" s="12">
        <v>1</v>
      </c>
      <c r="J134" s="69"/>
      <c r="K134" s="151"/>
      <c r="L134" s="69"/>
      <c r="M134" s="69"/>
      <c r="N134" s="69"/>
      <c r="O134" s="69">
        <f t="shared" si="1"/>
        <v>12</v>
      </c>
      <c r="P134" s="69">
        <f t="shared" si="2"/>
        <v>0</v>
      </c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2.75" customHeight="1" x14ac:dyDescent="0.25">
      <c r="A135" s="148"/>
      <c r="B135" s="11" t="s">
        <v>71</v>
      </c>
      <c r="C135" s="11">
        <v>0</v>
      </c>
      <c r="D135" s="11">
        <v>0</v>
      </c>
      <c r="E135" s="11">
        <v>1</v>
      </c>
      <c r="F135" s="11">
        <v>4</v>
      </c>
      <c r="G135" s="11">
        <v>12</v>
      </c>
      <c r="H135" s="11"/>
      <c r="I135" s="12">
        <v>0</v>
      </c>
      <c r="J135" s="69"/>
      <c r="K135" s="151"/>
      <c r="L135" s="69"/>
      <c r="M135" s="69"/>
      <c r="N135" s="69"/>
      <c r="O135" s="69">
        <f t="shared" si="1"/>
        <v>16</v>
      </c>
      <c r="P135" s="69">
        <f t="shared" si="2"/>
        <v>-8</v>
      </c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2.75" customHeight="1" x14ac:dyDescent="0.25">
      <c r="A136" s="148"/>
      <c r="B136" s="11" t="s">
        <v>74</v>
      </c>
      <c r="C136" s="11">
        <v>0</v>
      </c>
      <c r="D136" s="11">
        <v>1</v>
      </c>
      <c r="E136" s="11">
        <v>0</v>
      </c>
      <c r="F136" s="11">
        <v>5</v>
      </c>
      <c r="G136" s="11">
        <v>5</v>
      </c>
      <c r="H136" s="11"/>
      <c r="I136" s="12">
        <v>1</v>
      </c>
      <c r="J136" s="69"/>
      <c r="K136" s="151"/>
      <c r="L136" s="69"/>
      <c r="M136" s="69"/>
      <c r="N136" s="69"/>
      <c r="O136" s="69">
        <f t="shared" si="1"/>
        <v>10</v>
      </c>
      <c r="P136" s="69">
        <f t="shared" si="2"/>
        <v>0</v>
      </c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2.75" customHeight="1" x14ac:dyDescent="0.25">
      <c r="A137" s="148"/>
      <c r="B137" s="11" t="s">
        <v>75</v>
      </c>
      <c r="C137" s="11">
        <v>0</v>
      </c>
      <c r="D137" s="11">
        <v>0</v>
      </c>
      <c r="E137" s="11">
        <v>1</v>
      </c>
      <c r="F137" s="11">
        <v>5</v>
      </c>
      <c r="G137" s="11">
        <v>8</v>
      </c>
      <c r="H137" s="11"/>
      <c r="I137" s="12">
        <v>0</v>
      </c>
      <c r="J137" s="69"/>
      <c r="K137" s="151"/>
      <c r="L137" s="69"/>
      <c r="M137" s="69"/>
      <c r="N137" s="69"/>
      <c r="O137" s="69">
        <f t="shared" si="1"/>
        <v>13</v>
      </c>
      <c r="P137" s="69">
        <f t="shared" si="2"/>
        <v>-3</v>
      </c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2.75" customHeight="1" x14ac:dyDescent="0.25">
      <c r="A138" s="148"/>
      <c r="B138" s="11" t="s">
        <v>77</v>
      </c>
      <c r="C138" s="11">
        <v>0</v>
      </c>
      <c r="D138" s="11">
        <v>0</v>
      </c>
      <c r="E138" s="11">
        <v>1</v>
      </c>
      <c r="F138" s="11">
        <v>5</v>
      </c>
      <c r="G138" s="11">
        <v>8</v>
      </c>
      <c r="H138" s="11"/>
      <c r="I138" s="12">
        <v>0</v>
      </c>
      <c r="J138" s="69"/>
      <c r="K138" s="151"/>
      <c r="L138" s="69"/>
      <c r="M138" s="69"/>
      <c r="N138" s="69"/>
      <c r="O138" s="69">
        <f t="shared" si="1"/>
        <v>13</v>
      </c>
      <c r="P138" s="69">
        <f t="shared" si="2"/>
        <v>-3</v>
      </c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2.75" customHeight="1" x14ac:dyDescent="0.25">
      <c r="A139" s="148"/>
      <c r="B139" s="11" t="s">
        <v>79</v>
      </c>
      <c r="C139" s="11">
        <v>0</v>
      </c>
      <c r="D139" s="11">
        <v>0</v>
      </c>
      <c r="E139" s="11">
        <v>1</v>
      </c>
      <c r="F139" s="11">
        <v>5</v>
      </c>
      <c r="G139" s="11">
        <v>7</v>
      </c>
      <c r="H139" s="11"/>
      <c r="I139" s="12">
        <v>0</v>
      </c>
      <c r="J139" s="69"/>
      <c r="K139" s="151"/>
      <c r="L139" s="69"/>
      <c r="M139" s="69"/>
      <c r="N139" s="69"/>
      <c r="O139" s="69">
        <f t="shared" si="1"/>
        <v>12</v>
      </c>
      <c r="P139" s="69">
        <f t="shared" si="2"/>
        <v>-2</v>
      </c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2.75" customHeight="1" thickBot="1" x14ac:dyDescent="0.3">
      <c r="A140" s="149"/>
      <c r="B140" s="17" t="s">
        <v>39</v>
      </c>
      <c r="C140" s="17">
        <f>SUM(C120:C139)</f>
        <v>9</v>
      </c>
      <c r="D140" s="17">
        <f>SUM(D120:D139)</f>
        <v>2</v>
      </c>
      <c r="E140" s="17">
        <f>SUM(E120:E139)</f>
        <v>9</v>
      </c>
      <c r="F140" s="17">
        <f>SUM(F120:F139)</f>
        <v>121</v>
      </c>
      <c r="G140" s="17">
        <f>SUM(G120:G139)</f>
        <v>138</v>
      </c>
      <c r="H140" s="17">
        <f>SUM(F140-G140)</f>
        <v>-17</v>
      </c>
      <c r="I140" s="26">
        <f>SUM(I120:I139)</f>
        <v>29</v>
      </c>
      <c r="J140" s="18">
        <f>I140</f>
        <v>29</v>
      </c>
      <c r="K140" s="152"/>
      <c r="L140" s="69"/>
      <c r="M140" s="69">
        <f>SUM(F140:G140)</f>
        <v>259</v>
      </c>
      <c r="N140" s="69">
        <f>SUM(I140)</f>
        <v>29</v>
      </c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2.75" customHeight="1" thickBot="1" x14ac:dyDescent="0.3">
      <c r="A141" s="197"/>
      <c r="B141" s="197"/>
      <c r="C141" s="197"/>
      <c r="D141" s="197"/>
      <c r="E141" s="197"/>
      <c r="F141" s="197"/>
      <c r="G141" s="197"/>
      <c r="H141" s="197"/>
      <c r="I141" s="197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2.75" customHeight="1" x14ac:dyDescent="0.25">
      <c r="A142" s="147" t="s">
        <v>37</v>
      </c>
      <c r="B142" s="7" t="s">
        <v>13</v>
      </c>
      <c r="C142" s="7">
        <v>1</v>
      </c>
      <c r="D142" s="7">
        <v>0</v>
      </c>
      <c r="E142" s="7">
        <v>0</v>
      </c>
      <c r="F142" s="7">
        <v>8</v>
      </c>
      <c r="G142" s="7">
        <v>6</v>
      </c>
      <c r="H142" s="7"/>
      <c r="I142" s="8">
        <v>3</v>
      </c>
      <c r="J142" s="69"/>
      <c r="K142" s="150">
        <f>RANK(J161,J:J,0)</f>
        <v>13</v>
      </c>
      <c r="L142" s="69"/>
      <c r="M142" s="69"/>
      <c r="N142" s="69"/>
      <c r="O142" s="69">
        <f t="shared" si="1"/>
        <v>14</v>
      </c>
      <c r="P142" s="69">
        <f t="shared" si="2"/>
        <v>2</v>
      </c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2.75" customHeight="1" x14ac:dyDescent="0.25">
      <c r="A143" s="148"/>
      <c r="B143" s="9" t="s">
        <v>15</v>
      </c>
      <c r="C143" s="9">
        <v>1</v>
      </c>
      <c r="D143" s="9">
        <v>0</v>
      </c>
      <c r="E143" s="9">
        <v>0</v>
      </c>
      <c r="F143" s="9">
        <v>9</v>
      </c>
      <c r="G143" s="9">
        <v>6</v>
      </c>
      <c r="H143" s="9"/>
      <c r="I143" s="10">
        <v>3</v>
      </c>
      <c r="J143" s="69"/>
      <c r="K143" s="151"/>
      <c r="L143" s="69"/>
      <c r="M143" s="69"/>
      <c r="N143" s="69"/>
      <c r="O143" s="69">
        <f t="shared" si="1"/>
        <v>15</v>
      </c>
      <c r="P143" s="69">
        <f t="shared" si="2"/>
        <v>3</v>
      </c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2.75" customHeight="1" x14ac:dyDescent="0.25">
      <c r="A144" s="148"/>
      <c r="B144" s="11" t="s">
        <v>17</v>
      </c>
      <c r="C144" s="11">
        <v>0</v>
      </c>
      <c r="D144" s="11">
        <v>0</v>
      </c>
      <c r="E144" s="11">
        <v>1</v>
      </c>
      <c r="F144" s="11">
        <v>6</v>
      </c>
      <c r="G144" s="11">
        <v>8</v>
      </c>
      <c r="H144" s="11"/>
      <c r="I144" s="12">
        <v>0</v>
      </c>
      <c r="J144" s="69"/>
      <c r="K144" s="151"/>
      <c r="L144" s="69"/>
      <c r="M144" s="69"/>
      <c r="N144" s="69"/>
      <c r="O144" s="69">
        <f t="shared" si="1"/>
        <v>14</v>
      </c>
      <c r="P144" s="69">
        <f t="shared" si="2"/>
        <v>-2</v>
      </c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2.75" customHeight="1" x14ac:dyDescent="0.25">
      <c r="A145" s="148"/>
      <c r="B145" s="11" t="s">
        <v>19</v>
      </c>
      <c r="C145" s="11">
        <v>0</v>
      </c>
      <c r="D145" s="11">
        <v>0</v>
      </c>
      <c r="E145" s="11">
        <v>1</v>
      </c>
      <c r="F145" s="11">
        <v>7</v>
      </c>
      <c r="G145" s="11">
        <v>9</v>
      </c>
      <c r="H145" s="11"/>
      <c r="I145" s="12">
        <v>0</v>
      </c>
      <c r="J145" s="69"/>
      <c r="K145" s="151"/>
      <c r="L145" s="69"/>
      <c r="M145" s="69"/>
      <c r="N145" s="69"/>
      <c r="O145" s="69">
        <f t="shared" si="1"/>
        <v>16</v>
      </c>
      <c r="P145" s="69">
        <f t="shared" si="2"/>
        <v>-2</v>
      </c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2.75" customHeight="1" x14ac:dyDescent="0.25">
      <c r="A146" s="148"/>
      <c r="B146" s="11" t="s">
        <v>21</v>
      </c>
      <c r="C146" s="11">
        <v>1</v>
      </c>
      <c r="D146" s="11">
        <v>0</v>
      </c>
      <c r="E146" s="11">
        <v>0</v>
      </c>
      <c r="F146" s="11">
        <v>8</v>
      </c>
      <c r="G146" s="11">
        <v>4</v>
      </c>
      <c r="H146" s="11"/>
      <c r="I146" s="12">
        <v>3</v>
      </c>
      <c r="J146" s="69"/>
      <c r="K146" s="151"/>
      <c r="L146" s="69"/>
      <c r="M146" s="69"/>
      <c r="N146" s="69"/>
      <c r="O146" s="69">
        <f t="shared" si="1"/>
        <v>12</v>
      </c>
      <c r="P146" s="69">
        <f t="shared" si="2"/>
        <v>4</v>
      </c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2.75" customHeight="1" x14ac:dyDescent="0.25">
      <c r="A147" s="148"/>
      <c r="B147" s="11" t="s">
        <v>23</v>
      </c>
      <c r="C147" s="11">
        <v>0</v>
      </c>
      <c r="D147" s="11">
        <v>0</v>
      </c>
      <c r="E147" s="11">
        <v>1</v>
      </c>
      <c r="F147" s="11">
        <v>6</v>
      </c>
      <c r="G147" s="11">
        <v>8</v>
      </c>
      <c r="H147" s="11"/>
      <c r="I147" s="12">
        <v>0</v>
      </c>
      <c r="J147" s="69"/>
      <c r="K147" s="151"/>
      <c r="L147" s="69"/>
      <c r="M147" s="69"/>
      <c r="N147" s="69"/>
      <c r="O147" s="69">
        <f t="shared" si="1"/>
        <v>14</v>
      </c>
      <c r="P147" s="69">
        <f t="shared" si="2"/>
        <v>-2</v>
      </c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2.75" customHeight="1" x14ac:dyDescent="0.25">
      <c r="A148" s="148"/>
      <c r="B148" s="11" t="s">
        <v>24</v>
      </c>
      <c r="C148" s="11">
        <v>0</v>
      </c>
      <c r="D148" s="11">
        <v>0</v>
      </c>
      <c r="E148" s="11">
        <v>1</v>
      </c>
      <c r="F148" s="11">
        <v>4</v>
      </c>
      <c r="G148" s="11">
        <v>7</v>
      </c>
      <c r="H148" s="11"/>
      <c r="I148" s="12">
        <v>0</v>
      </c>
      <c r="J148" s="69"/>
      <c r="K148" s="151"/>
      <c r="L148" s="69"/>
      <c r="M148" s="69"/>
      <c r="N148" s="69"/>
      <c r="O148" s="69">
        <f t="shared" si="1"/>
        <v>11</v>
      </c>
      <c r="P148" s="69">
        <f t="shared" si="2"/>
        <v>-3</v>
      </c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2.75" customHeight="1" x14ac:dyDescent="0.25">
      <c r="A149" s="148"/>
      <c r="B149" s="11" t="s">
        <v>26</v>
      </c>
      <c r="C149" s="11">
        <v>0</v>
      </c>
      <c r="D149" s="11">
        <v>1</v>
      </c>
      <c r="E149" s="11">
        <v>0</v>
      </c>
      <c r="F149" s="11">
        <v>6</v>
      </c>
      <c r="G149" s="11">
        <v>6</v>
      </c>
      <c r="H149" s="11"/>
      <c r="I149" s="12">
        <v>1</v>
      </c>
      <c r="J149" s="69"/>
      <c r="K149" s="151"/>
      <c r="L149" s="69"/>
      <c r="M149" s="69"/>
      <c r="N149" s="69"/>
      <c r="O149" s="69">
        <f t="shared" si="1"/>
        <v>12</v>
      </c>
      <c r="P149" s="69">
        <f t="shared" si="2"/>
        <v>0</v>
      </c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2.75" customHeight="1" x14ac:dyDescent="0.25">
      <c r="A150" s="148"/>
      <c r="B150" s="11" t="s">
        <v>28</v>
      </c>
      <c r="C150" s="11">
        <v>0</v>
      </c>
      <c r="D150" s="11">
        <v>0</v>
      </c>
      <c r="E150" s="11">
        <v>1</v>
      </c>
      <c r="F150" s="11">
        <v>7</v>
      </c>
      <c r="G150" s="11">
        <v>9</v>
      </c>
      <c r="H150" s="11"/>
      <c r="I150" s="12">
        <v>0</v>
      </c>
      <c r="J150" s="69"/>
      <c r="K150" s="151"/>
      <c r="L150" s="69"/>
      <c r="M150" s="69"/>
      <c r="N150" s="69"/>
      <c r="O150" s="69">
        <f t="shared" si="1"/>
        <v>16</v>
      </c>
      <c r="P150" s="69">
        <f t="shared" si="2"/>
        <v>-2</v>
      </c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2.75" customHeight="1" x14ac:dyDescent="0.25">
      <c r="A151" s="148"/>
      <c r="B151" s="11" t="s">
        <v>30</v>
      </c>
      <c r="C151" s="11">
        <v>0</v>
      </c>
      <c r="D151" s="11">
        <v>1</v>
      </c>
      <c r="E151" s="11">
        <v>0</v>
      </c>
      <c r="F151" s="11">
        <v>6</v>
      </c>
      <c r="G151" s="11">
        <v>6</v>
      </c>
      <c r="H151" s="11"/>
      <c r="I151" s="12">
        <v>1</v>
      </c>
      <c r="J151" s="69"/>
      <c r="K151" s="151"/>
      <c r="L151" s="69"/>
      <c r="M151" s="69"/>
      <c r="N151" s="69"/>
      <c r="O151" s="69">
        <f t="shared" si="1"/>
        <v>12</v>
      </c>
      <c r="P151" s="69">
        <f t="shared" si="2"/>
        <v>0</v>
      </c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2.75" customHeight="1" x14ac:dyDescent="0.25">
      <c r="A152" s="148"/>
      <c r="B152" s="11" t="s">
        <v>32</v>
      </c>
      <c r="C152" s="11">
        <v>1</v>
      </c>
      <c r="D152" s="11">
        <v>0</v>
      </c>
      <c r="E152" s="11">
        <v>0</v>
      </c>
      <c r="F152" s="11">
        <v>9</v>
      </c>
      <c r="G152" s="11">
        <v>7</v>
      </c>
      <c r="H152" s="11"/>
      <c r="I152" s="12">
        <v>3</v>
      </c>
      <c r="J152" s="69"/>
      <c r="K152" s="151"/>
      <c r="L152" s="69"/>
      <c r="M152" s="69"/>
      <c r="N152" s="69"/>
      <c r="O152" s="69">
        <f t="shared" si="1"/>
        <v>16</v>
      </c>
      <c r="P152" s="69">
        <f t="shared" si="2"/>
        <v>2</v>
      </c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2.75" customHeight="1" x14ac:dyDescent="0.25">
      <c r="A153" s="148"/>
      <c r="B153" s="11" t="s">
        <v>34</v>
      </c>
      <c r="C153" s="11">
        <v>0</v>
      </c>
      <c r="D153" s="11">
        <v>1</v>
      </c>
      <c r="E153" s="11">
        <v>0</v>
      </c>
      <c r="F153" s="11">
        <v>8</v>
      </c>
      <c r="G153" s="11">
        <v>8</v>
      </c>
      <c r="H153" s="11"/>
      <c r="I153" s="12">
        <v>1</v>
      </c>
      <c r="J153" s="69"/>
      <c r="K153" s="151"/>
      <c r="L153" s="69"/>
      <c r="M153" s="69"/>
      <c r="N153" s="69"/>
      <c r="O153" s="69">
        <f t="shared" si="1"/>
        <v>16</v>
      </c>
      <c r="P153" s="69">
        <f t="shared" si="2"/>
        <v>0</v>
      </c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2.75" customHeight="1" x14ac:dyDescent="0.25">
      <c r="A154" s="148"/>
      <c r="B154" s="11" t="s">
        <v>36</v>
      </c>
      <c r="C154" s="11">
        <v>0</v>
      </c>
      <c r="D154" s="11">
        <v>0</v>
      </c>
      <c r="E154" s="11">
        <v>1</v>
      </c>
      <c r="F154" s="11">
        <v>6</v>
      </c>
      <c r="G154" s="11">
        <v>7</v>
      </c>
      <c r="H154" s="11"/>
      <c r="I154" s="12">
        <v>0</v>
      </c>
      <c r="J154" s="69"/>
      <c r="K154" s="151"/>
      <c r="L154" s="69"/>
      <c r="M154" s="69"/>
      <c r="N154" s="69"/>
      <c r="O154" s="69">
        <f t="shared" si="1"/>
        <v>13</v>
      </c>
      <c r="P154" s="69">
        <f t="shared" si="2"/>
        <v>-1</v>
      </c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2.75" customHeight="1" x14ac:dyDescent="0.25">
      <c r="A155" s="148"/>
      <c r="B155" s="11" t="s">
        <v>38</v>
      </c>
      <c r="C155" s="11">
        <v>0</v>
      </c>
      <c r="D155" s="11">
        <v>0</v>
      </c>
      <c r="E155" s="11">
        <v>1</v>
      </c>
      <c r="F155" s="11">
        <v>5</v>
      </c>
      <c r="G155" s="11">
        <v>6</v>
      </c>
      <c r="H155" s="11"/>
      <c r="I155" s="12">
        <v>0</v>
      </c>
      <c r="J155" s="69"/>
      <c r="K155" s="151"/>
      <c r="L155" s="69"/>
      <c r="M155" s="69"/>
      <c r="N155" s="69"/>
      <c r="O155" s="69">
        <f t="shared" si="1"/>
        <v>11</v>
      </c>
      <c r="P155" s="69">
        <f t="shared" si="2"/>
        <v>-1</v>
      </c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2.75" customHeight="1" x14ac:dyDescent="0.25">
      <c r="A156" s="148"/>
      <c r="B156" s="11" t="s">
        <v>40</v>
      </c>
      <c r="C156" s="11">
        <v>0</v>
      </c>
      <c r="D156" s="11">
        <v>0</v>
      </c>
      <c r="E156" s="11">
        <v>1</v>
      </c>
      <c r="F156" s="11">
        <v>6</v>
      </c>
      <c r="G156" s="11">
        <v>8</v>
      </c>
      <c r="H156" s="11"/>
      <c r="I156" s="12">
        <v>0</v>
      </c>
      <c r="J156" s="69"/>
      <c r="K156" s="151"/>
      <c r="L156" s="69"/>
      <c r="M156" s="69"/>
      <c r="N156" s="69"/>
      <c r="O156" s="69">
        <f t="shared" si="1"/>
        <v>14</v>
      </c>
      <c r="P156" s="69">
        <f t="shared" si="2"/>
        <v>-2</v>
      </c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2.75" customHeight="1" x14ac:dyDescent="0.25">
      <c r="A157" s="148"/>
      <c r="B157" s="11" t="s">
        <v>71</v>
      </c>
      <c r="C157" s="11">
        <v>0</v>
      </c>
      <c r="D157" s="11">
        <v>0</v>
      </c>
      <c r="E157" s="11">
        <v>1</v>
      </c>
      <c r="F157" s="11">
        <v>9</v>
      </c>
      <c r="G157" s="11">
        <v>12</v>
      </c>
      <c r="H157" s="11"/>
      <c r="I157" s="12">
        <v>0</v>
      </c>
      <c r="J157" s="69"/>
      <c r="K157" s="151"/>
      <c r="L157" s="69"/>
      <c r="M157" s="69"/>
      <c r="N157" s="69"/>
      <c r="O157" s="69">
        <f t="shared" si="1"/>
        <v>21</v>
      </c>
      <c r="P157" s="69">
        <f t="shared" si="2"/>
        <v>-3</v>
      </c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2.75" customHeight="1" x14ac:dyDescent="0.25">
      <c r="A158" s="148"/>
      <c r="B158" s="11" t="s">
        <v>74</v>
      </c>
      <c r="C158" s="11">
        <v>0</v>
      </c>
      <c r="D158" s="11">
        <v>0</v>
      </c>
      <c r="E158" s="11">
        <v>1</v>
      </c>
      <c r="F158" s="11">
        <v>5</v>
      </c>
      <c r="G158" s="11">
        <v>8</v>
      </c>
      <c r="H158" s="11"/>
      <c r="I158" s="12">
        <v>0</v>
      </c>
      <c r="J158" s="69"/>
      <c r="K158" s="151"/>
      <c r="L158" s="69"/>
      <c r="M158" s="69"/>
      <c r="N158" s="69"/>
      <c r="O158" s="69">
        <f t="shared" si="1"/>
        <v>13</v>
      </c>
      <c r="P158" s="69">
        <f t="shared" si="2"/>
        <v>-3</v>
      </c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2.75" customHeight="1" x14ac:dyDescent="0.25">
      <c r="A159" s="148"/>
      <c r="B159" s="11" t="s">
        <v>75</v>
      </c>
      <c r="C159" s="11">
        <v>0</v>
      </c>
      <c r="D159" s="11">
        <v>0</v>
      </c>
      <c r="E159" s="11">
        <v>1</v>
      </c>
      <c r="F159" s="11">
        <v>5</v>
      </c>
      <c r="G159" s="11">
        <v>9</v>
      </c>
      <c r="H159" s="11"/>
      <c r="I159" s="12">
        <v>0</v>
      </c>
      <c r="J159" s="69"/>
      <c r="K159" s="151"/>
      <c r="L159" s="69"/>
      <c r="M159" s="69"/>
      <c r="N159" s="69"/>
      <c r="O159" s="69">
        <f t="shared" si="1"/>
        <v>14</v>
      </c>
      <c r="P159" s="69">
        <f t="shared" si="2"/>
        <v>-4</v>
      </c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2.75" customHeight="1" x14ac:dyDescent="0.25">
      <c r="A160" s="148"/>
      <c r="B160" s="11" t="s">
        <v>77</v>
      </c>
      <c r="C160" s="11">
        <v>0</v>
      </c>
      <c r="D160" s="11">
        <v>1</v>
      </c>
      <c r="E160" s="11">
        <v>0</v>
      </c>
      <c r="F160" s="11">
        <v>6</v>
      </c>
      <c r="G160" s="11">
        <v>6</v>
      </c>
      <c r="H160" s="11"/>
      <c r="I160" s="12">
        <v>1</v>
      </c>
      <c r="J160" s="69"/>
      <c r="K160" s="151"/>
      <c r="L160" s="69"/>
      <c r="M160" s="69"/>
      <c r="N160" s="69"/>
      <c r="O160" s="69">
        <f t="shared" si="1"/>
        <v>12</v>
      </c>
      <c r="P160" s="69">
        <f t="shared" si="2"/>
        <v>0</v>
      </c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2.75" customHeight="1" thickBot="1" x14ac:dyDescent="0.3">
      <c r="A161" s="149"/>
      <c r="B161" s="17" t="s">
        <v>39</v>
      </c>
      <c r="C161" s="17">
        <f>SUM(C142:C160)</f>
        <v>4</v>
      </c>
      <c r="D161" s="17">
        <f>SUM(D142:D160)</f>
        <v>4</v>
      </c>
      <c r="E161" s="17">
        <f>SUM(E142:E160)</f>
        <v>11</v>
      </c>
      <c r="F161" s="17">
        <f>SUM(F142:F160)</f>
        <v>126</v>
      </c>
      <c r="G161" s="17">
        <f>SUM(G142:G160)</f>
        <v>140</v>
      </c>
      <c r="H161" s="17">
        <f>SUM(F161-G161)</f>
        <v>-14</v>
      </c>
      <c r="I161" s="26">
        <f>SUM(I142:I160)</f>
        <v>16</v>
      </c>
      <c r="J161" s="18">
        <f>I161</f>
        <v>16</v>
      </c>
      <c r="K161" s="152"/>
      <c r="L161" s="69"/>
      <c r="M161" s="69">
        <f>SUM(F161:G161)</f>
        <v>266</v>
      </c>
      <c r="N161" s="69">
        <f>SUM(I161)</f>
        <v>16</v>
      </c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 customHeight="1" thickBot="1" x14ac:dyDescent="0.3">
      <c r="A162" s="197"/>
      <c r="B162" s="197"/>
      <c r="C162" s="197"/>
      <c r="D162" s="197"/>
      <c r="E162" s="197"/>
      <c r="F162" s="197"/>
      <c r="G162" s="197"/>
      <c r="H162" s="197"/>
      <c r="I162" s="197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2.75" customHeight="1" x14ac:dyDescent="0.25">
      <c r="A163" s="155" t="s">
        <v>20</v>
      </c>
      <c r="B163" s="7" t="s">
        <v>13</v>
      </c>
      <c r="C163" s="7">
        <v>1</v>
      </c>
      <c r="D163" s="7">
        <v>0</v>
      </c>
      <c r="E163" s="7">
        <v>0</v>
      </c>
      <c r="F163" s="7">
        <v>9</v>
      </c>
      <c r="G163" s="7">
        <v>4</v>
      </c>
      <c r="H163" s="7"/>
      <c r="I163" s="8">
        <v>3</v>
      </c>
      <c r="J163" s="69"/>
      <c r="K163" s="150">
        <f>RANK(J175,J:J,0)</f>
        <v>12</v>
      </c>
      <c r="L163" s="69"/>
      <c r="M163" s="69"/>
      <c r="N163" s="69"/>
      <c r="O163" s="69">
        <f t="shared" si="1"/>
        <v>13</v>
      </c>
      <c r="P163" s="69">
        <f t="shared" si="2"/>
        <v>5</v>
      </c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2.75" customHeight="1" x14ac:dyDescent="0.25">
      <c r="A164" s="156"/>
      <c r="B164" s="9" t="s">
        <v>15</v>
      </c>
      <c r="C164" s="9">
        <v>1</v>
      </c>
      <c r="D164" s="9">
        <v>0</v>
      </c>
      <c r="E164" s="9">
        <v>0</v>
      </c>
      <c r="F164" s="9">
        <v>9</v>
      </c>
      <c r="G164" s="9">
        <v>6</v>
      </c>
      <c r="H164" s="9"/>
      <c r="I164" s="10">
        <v>3</v>
      </c>
      <c r="J164" s="69"/>
      <c r="K164" s="151"/>
      <c r="L164" s="69"/>
      <c r="M164" s="69"/>
      <c r="N164" s="69"/>
      <c r="O164" s="69">
        <f t="shared" si="1"/>
        <v>15</v>
      </c>
      <c r="P164" s="69">
        <f t="shared" si="2"/>
        <v>3</v>
      </c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 customHeight="1" x14ac:dyDescent="0.25">
      <c r="A165" s="156"/>
      <c r="B165" s="11" t="s">
        <v>17</v>
      </c>
      <c r="C165" s="11">
        <v>0</v>
      </c>
      <c r="D165" s="11">
        <v>0</v>
      </c>
      <c r="E165" s="11">
        <v>1</v>
      </c>
      <c r="F165" s="11">
        <v>7</v>
      </c>
      <c r="G165" s="11">
        <v>8</v>
      </c>
      <c r="H165" s="11"/>
      <c r="I165" s="12">
        <v>0</v>
      </c>
      <c r="J165" s="69"/>
      <c r="K165" s="151"/>
      <c r="L165" s="69"/>
      <c r="M165" s="69"/>
      <c r="N165" s="69"/>
      <c r="O165" s="69">
        <f t="shared" si="1"/>
        <v>15</v>
      </c>
      <c r="P165" s="69">
        <f t="shared" si="2"/>
        <v>-1</v>
      </c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2.75" customHeight="1" x14ac:dyDescent="0.25">
      <c r="A166" s="156"/>
      <c r="B166" s="11" t="s">
        <v>19</v>
      </c>
      <c r="C166" s="11">
        <v>0</v>
      </c>
      <c r="D166" s="11">
        <v>1</v>
      </c>
      <c r="E166" s="11">
        <v>0</v>
      </c>
      <c r="F166" s="11">
        <v>5</v>
      </c>
      <c r="G166" s="11">
        <v>5</v>
      </c>
      <c r="H166" s="11"/>
      <c r="I166" s="12">
        <v>1</v>
      </c>
      <c r="J166" s="69"/>
      <c r="K166" s="151"/>
      <c r="L166" s="69"/>
      <c r="M166" s="69"/>
      <c r="N166" s="69"/>
      <c r="O166" s="69">
        <f t="shared" si="1"/>
        <v>10</v>
      </c>
      <c r="P166" s="69">
        <f t="shared" ref="P166:P285" si="18">SUM(F166-G166)</f>
        <v>0</v>
      </c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2.75" customHeight="1" x14ac:dyDescent="0.25">
      <c r="A167" s="156"/>
      <c r="B167" s="11" t="s">
        <v>21</v>
      </c>
      <c r="C167" s="11">
        <v>0</v>
      </c>
      <c r="D167" s="11">
        <v>0</v>
      </c>
      <c r="E167" s="11">
        <v>1</v>
      </c>
      <c r="F167" s="11">
        <v>6</v>
      </c>
      <c r="G167" s="11">
        <v>7</v>
      </c>
      <c r="H167" s="11"/>
      <c r="I167" s="12">
        <v>0</v>
      </c>
      <c r="J167" s="69"/>
      <c r="K167" s="151"/>
      <c r="L167" s="69"/>
      <c r="M167" s="69"/>
      <c r="N167" s="69"/>
      <c r="O167" s="69">
        <f t="shared" si="1"/>
        <v>13</v>
      </c>
      <c r="P167" s="69">
        <f t="shared" si="18"/>
        <v>-1</v>
      </c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2.75" customHeight="1" x14ac:dyDescent="0.25">
      <c r="A168" s="156"/>
      <c r="B168" s="11" t="s">
        <v>23</v>
      </c>
      <c r="C168" s="11">
        <v>1</v>
      </c>
      <c r="D168" s="11">
        <v>0</v>
      </c>
      <c r="E168" s="11">
        <v>0</v>
      </c>
      <c r="F168" s="11">
        <v>8</v>
      </c>
      <c r="G168" s="11">
        <v>3</v>
      </c>
      <c r="H168" s="11"/>
      <c r="I168" s="12">
        <v>3</v>
      </c>
      <c r="J168" s="69"/>
      <c r="K168" s="151"/>
      <c r="L168" s="69"/>
      <c r="M168" s="69"/>
      <c r="N168" s="69"/>
      <c r="O168" s="69">
        <f t="shared" ref="O168:O285" si="19">SUM(F168:G168)</f>
        <v>11</v>
      </c>
      <c r="P168" s="69">
        <f t="shared" si="18"/>
        <v>5</v>
      </c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2.75" customHeight="1" x14ac:dyDescent="0.25">
      <c r="A169" s="156"/>
      <c r="B169" s="11" t="s">
        <v>24</v>
      </c>
      <c r="C169" s="11">
        <v>1</v>
      </c>
      <c r="D169" s="11">
        <v>0</v>
      </c>
      <c r="E169" s="11">
        <v>0</v>
      </c>
      <c r="F169" s="11">
        <v>9</v>
      </c>
      <c r="G169" s="11">
        <v>4</v>
      </c>
      <c r="H169" s="11"/>
      <c r="I169" s="12">
        <v>3</v>
      </c>
      <c r="J169" s="69"/>
      <c r="K169" s="151"/>
      <c r="L169" s="69"/>
      <c r="M169" s="69"/>
      <c r="N169" s="69"/>
      <c r="O169" s="69">
        <f t="shared" si="19"/>
        <v>13</v>
      </c>
      <c r="P169" s="69">
        <f t="shared" si="18"/>
        <v>5</v>
      </c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2.75" customHeight="1" x14ac:dyDescent="0.25">
      <c r="A170" s="156"/>
      <c r="B170" s="11" t="s">
        <v>26</v>
      </c>
      <c r="C170" s="11">
        <v>1</v>
      </c>
      <c r="D170" s="11">
        <v>0</v>
      </c>
      <c r="E170" s="11">
        <v>0</v>
      </c>
      <c r="F170" s="11">
        <v>8</v>
      </c>
      <c r="G170" s="11">
        <v>5</v>
      </c>
      <c r="H170" s="11"/>
      <c r="I170" s="12">
        <v>3</v>
      </c>
      <c r="J170" s="69"/>
      <c r="K170" s="151"/>
      <c r="L170" s="69"/>
      <c r="M170" s="69"/>
      <c r="N170" s="69"/>
      <c r="O170" s="69">
        <f t="shared" si="19"/>
        <v>13</v>
      </c>
      <c r="P170" s="69">
        <f t="shared" si="18"/>
        <v>3</v>
      </c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2.75" customHeight="1" x14ac:dyDescent="0.25">
      <c r="A171" s="156"/>
      <c r="B171" s="11" t="s">
        <v>28</v>
      </c>
      <c r="C171" s="11">
        <v>0</v>
      </c>
      <c r="D171" s="11">
        <v>0</v>
      </c>
      <c r="E171" s="11">
        <v>1</v>
      </c>
      <c r="F171" s="11">
        <v>6</v>
      </c>
      <c r="G171" s="11">
        <v>8</v>
      </c>
      <c r="H171" s="11"/>
      <c r="I171" s="12">
        <v>0</v>
      </c>
      <c r="J171" s="69"/>
      <c r="K171" s="151"/>
      <c r="L171" s="69"/>
      <c r="M171" s="69"/>
      <c r="N171" s="69"/>
      <c r="O171" s="69">
        <f t="shared" si="19"/>
        <v>14</v>
      </c>
      <c r="P171" s="69">
        <f t="shared" si="18"/>
        <v>-2</v>
      </c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2.75" customHeight="1" x14ac:dyDescent="0.25">
      <c r="A172" s="156"/>
      <c r="B172" s="11" t="s">
        <v>30</v>
      </c>
      <c r="C172" s="11">
        <v>0</v>
      </c>
      <c r="D172" s="11">
        <v>0</v>
      </c>
      <c r="E172" s="11">
        <v>1</v>
      </c>
      <c r="F172" s="11">
        <v>5</v>
      </c>
      <c r="G172" s="11">
        <v>9</v>
      </c>
      <c r="H172" s="11"/>
      <c r="I172" s="12">
        <v>0</v>
      </c>
      <c r="J172" s="69"/>
      <c r="K172" s="151"/>
      <c r="L172" s="69"/>
      <c r="M172" s="69"/>
      <c r="N172" s="69"/>
      <c r="O172" s="69">
        <f t="shared" si="19"/>
        <v>14</v>
      </c>
      <c r="P172" s="69">
        <f t="shared" si="18"/>
        <v>-4</v>
      </c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2.75" customHeight="1" x14ac:dyDescent="0.25">
      <c r="A173" s="156"/>
      <c r="B173" s="11" t="s">
        <v>32</v>
      </c>
      <c r="C173" s="11">
        <v>1</v>
      </c>
      <c r="D173" s="11">
        <v>0</v>
      </c>
      <c r="E173" s="11">
        <v>0</v>
      </c>
      <c r="F173" s="11">
        <v>12</v>
      </c>
      <c r="G173" s="11">
        <v>9</v>
      </c>
      <c r="H173" s="11"/>
      <c r="I173" s="12">
        <v>3</v>
      </c>
      <c r="J173" s="69"/>
      <c r="K173" s="151"/>
      <c r="L173" s="69"/>
      <c r="M173" s="69"/>
      <c r="N173" s="69"/>
      <c r="O173" s="69">
        <f t="shared" si="19"/>
        <v>21</v>
      </c>
      <c r="P173" s="69">
        <f t="shared" si="18"/>
        <v>3</v>
      </c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2.75" customHeight="1" x14ac:dyDescent="0.25">
      <c r="A174" s="156"/>
      <c r="B174" s="11" t="s">
        <v>34</v>
      </c>
      <c r="C174" s="11">
        <v>1</v>
      </c>
      <c r="D174" s="11">
        <v>0</v>
      </c>
      <c r="E174" s="11">
        <v>0</v>
      </c>
      <c r="F174" s="11">
        <v>8</v>
      </c>
      <c r="G174" s="11">
        <v>7</v>
      </c>
      <c r="H174" s="11"/>
      <c r="I174" s="12">
        <v>3</v>
      </c>
      <c r="J174" s="69"/>
      <c r="K174" s="151"/>
      <c r="L174" s="69"/>
      <c r="M174" s="69"/>
      <c r="N174" s="69"/>
      <c r="O174" s="69">
        <f t="shared" si="19"/>
        <v>15</v>
      </c>
      <c r="P174" s="69">
        <f t="shared" si="18"/>
        <v>1</v>
      </c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2.75" customHeight="1" thickBot="1" x14ac:dyDescent="0.3">
      <c r="A175" s="157"/>
      <c r="B175" s="17" t="s">
        <v>39</v>
      </c>
      <c r="C175" s="17">
        <f>SUM(C163:C174)</f>
        <v>7</v>
      </c>
      <c r="D175" s="17">
        <f>SUM(D163:D174)</f>
        <v>1</v>
      </c>
      <c r="E175" s="17">
        <f>SUM(E163:E174)</f>
        <v>4</v>
      </c>
      <c r="F175" s="17">
        <f>SUM(F163:F174)</f>
        <v>92</v>
      </c>
      <c r="G175" s="17">
        <f>SUM(G163:G174)</f>
        <v>75</v>
      </c>
      <c r="H175" s="17">
        <f>SUM(F175-G175)</f>
        <v>17</v>
      </c>
      <c r="I175" s="26">
        <f>SUM(I163:I174)</f>
        <v>22</v>
      </c>
      <c r="J175" s="18">
        <f>I175</f>
        <v>22</v>
      </c>
      <c r="K175" s="152"/>
      <c r="L175" s="69"/>
      <c r="M175" s="69">
        <f>SUM(F175:G175)</f>
        <v>167</v>
      </c>
      <c r="N175" s="69">
        <f>SUM(I175)</f>
        <v>22</v>
      </c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2.75" customHeight="1" thickBot="1" x14ac:dyDescent="0.3">
      <c r="A176" s="197"/>
      <c r="B176" s="197"/>
      <c r="C176" s="197"/>
      <c r="D176" s="197"/>
      <c r="E176" s="197"/>
      <c r="F176" s="197"/>
      <c r="G176" s="197"/>
      <c r="H176" s="197"/>
      <c r="I176" s="197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2.75" customHeight="1" x14ac:dyDescent="0.25">
      <c r="A177" s="147" t="s">
        <v>14</v>
      </c>
      <c r="B177" s="7" t="s">
        <v>13</v>
      </c>
      <c r="C177" s="7">
        <v>0</v>
      </c>
      <c r="D177" s="7">
        <v>1</v>
      </c>
      <c r="E177" s="7">
        <v>0</v>
      </c>
      <c r="F177" s="7">
        <v>6</v>
      </c>
      <c r="G177" s="7">
        <v>6</v>
      </c>
      <c r="H177" s="7"/>
      <c r="I177" s="8">
        <v>1</v>
      </c>
      <c r="J177" s="69"/>
      <c r="K177" s="150">
        <f>RANK(J196,J:J,0)</f>
        <v>2</v>
      </c>
      <c r="L177" s="69"/>
      <c r="M177" s="69"/>
      <c r="N177" s="69"/>
      <c r="O177" s="69">
        <f t="shared" si="19"/>
        <v>12</v>
      </c>
      <c r="P177" s="69">
        <f t="shared" si="18"/>
        <v>0</v>
      </c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2.75" customHeight="1" x14ac:dyDescent="0.25">
      <c r="A178" s="148"/>
      <c r="B178" s="9" t="s">
        <v>15</v>
      </c>
      <c r="C178" s="9">
        <v>0</v>
      </c>
      <c r="D178" s="9">
        <v>0</v>
      </c>
      <c r="E178" s="9">
        <v>1</v>
      </c>
      <c r="F178" s="9">
        <v>8</v>
      </c>
      <c r="G178" s="9">
        <v>9</v>
      </c>
      <c r="H178" s="9"/>
      <c r="I178" s="10">
        <v>0</v>
      </c>
      <c r="J178" s="69"/>
      <c r="K178" s="151"/>
      <c r="L178" s="69"/>
      <c r="M178" s="69"/>
      <c r="N178" s="69"/>
      <c r="O178" s="69">
        <f t="shared" si="19"/>
        <v>17</v>
      </c>
      <c r="P178" s="69">
        <f t="shared" si="18"/>
        <v>-1</v>
      </c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2.75" customHeight="1" x14ac:dyDescent="0.25">
      <c r="A179" s="148"/>
      <c r="B179" s="11" t="s">
        <v>17</v>
      </c>
      <c r="C179" s="11">
        <v>0</v>
      </c>
      <c r="D179" s="11">
        <v>0</v>
      </c>
      <c r="E179" s="11">
        <v>1</v>
      </c>
      <c r="F179" s="11">
        <v>7</v>
      </c>
      <c r="G179" s="11">
        <v>8</v>
      </c>
      <c r="H179" s="11"/>
      <c r="I179" s="12">
        <v>0</v>
      </c>
      <c r="J179" s="69"/>
      <c r="K179" s="151"/>
      <c r="L179" s="69"/>
      <c r="M179" s="69"/>
      <c r="N179" s="69"/>
      <c r="O179" s="69">
        <f t="shared" si="19"/>
        <v>15</v>
      </c>
      <c r="P179" s="69">
        <f t="shared" si="18"/>
        <v>-1</v>
      </c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2.75" customHeight="1" x14ac:dyDescent="0.25">
      <c r="A180" s="148"/>
      <c r="B180" s="11" t="s">
        <v>19</v>
      </c>
      <c r="C180" s="11">
        <v>1</v>
      </c>
      <c r="D180" s="11">
        <v>0</v>
      </c>
      <c r="E180" s="11">
        <v>0</v>
      </c>
      <c r="F180" s="11">
        <v>7</v>
      </c>
      <c r="G180" s="11">
        <v>6</v>
      </c>
      <c r="H180" s="11"/>
      <c r="I180" s="12">
        <v>3</v>
      </c>
      <c r="J180" s="69"/>
      <c r="K180" s="151"/>
      <c r="L180" s="69"/>
      <c r="M180" s="69"/>
      <c r="N180" s="69"/>
      <c r="O180" s="69">
        <f t="shared" si="19"/>
        <v>13</v>
      </c>
      <c r="P180" s="69">
        <f t="shared" si="18"/>
        <v>1</v>
      </c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2.75" customHeight="1" x14ac:dyDescent="0.25">
      <c r="A181" s="148"/>
      <c r="B181" s="11" t="s">
        <v>21</v>
      </c>
      <c r="C181" s="11">
        <v>1</v>
      </c>
      <c r="D181" s="11">
        <v>0</v>
      </c>
      <c r="E181" s="11">
        <v>0</v>
      </c>
      <c r="F181" s="11">
        <v>9</v>
      </c>
      <c r="G181" s="11">
        <v>8</v>
      </c>
      <c r="H181" s="11"/>
      <c r="I181" s="12">
        <v>3</v>
      </c>
      <c r="J181" s="69"/>
      <c r="K181" s="151"/>
      <c r="L181" s="69"/>
      <c r="M181" s="69"/>
      <c r="N181" s="69"/>
      <c r="O181" s="69">
        <f t="shared" si="19"/>
        <v>17</v>
      </c>
      <c r="P181" s="69">
        <f t="shared" si="18"/>
        <v>1</v>
      </c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2.75" customHeight="1" x14ac:dyDescent="0.25">
      <c r="A182" s="148"/>
      <c r="B182" s="11" t="s">
        <v>23</v>
      </c>
      <c r="C182" s="11">
        <v>1</v>
      </c>
      <c r="D182" s="11">
        <v>0</v>
      </c>
      <c r="E182" s="11">
        <v>0</v>
      </c>
      <c r="F182" s="11">
        <v>8</v>
      </c>
      <c r="G182" s="11">
        <v>4</v>
      </c>
      <c r="H182" s="11"/>
      <c r="I182" s="12">
        <v>3</v>
      </c>
      <c r="J182" s="69"/>
      <c r="K182" s="151"/>
      <c r="L182" s="69"/>
      <c r="M182" s="69"/>
      <c r="N182" s="69"/>
      <c r="O182" s="69">
        <f t="shared" si="19"/>
        <v>12</v>
      </c>
      <c r="P182" s="69">
        <f t="shared" si="18"/>
        <v>4</v>
      </c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2.75" customHeight="1" x14ac:dyDescent="0.25">
      <c r="A183" s="148"/>
      <c r="B183" s="11" t="s">
        <v>24</v>
      </c>
      <c r="C183" s="11">
        <v>1</v>
      </c>
      <c r="D183" s="11">
        <v>0</v>
      </c>
      <c r="E183" s="11">
        <v>0</v>
      </c>
      <c r="F183" s="11">
        <v>9</v>
      </c>
      <c r="G183" s="11">
        <v>8</v>
      </c>
      <c r="H183" s="11"/>
      <c r="I183" s="12">
        <v>3</v>
      </c>
      <c r="J183" s="69"/>
      <c r="K183" s="151"/>
      <c r="L183" s="69"/>
      <c r="M183" s="69"/>
      <c r="N183" s="69"/>
      <c r="O183" s="69">
        <f t="shared" si="19"/>
        <v>17</v>
      </c>
      <c r="P183" s="69">
        <f t="shared" si="18"/>
        <v>1</v>
      </c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2.75" customHeight="1" x14ac:dyDescent="0.25">
      <c r="A184" s="148"/>
      <c r="B184" s="11" t="s">
        <v>26</v>
      </c>
      <c r="C184" s="11">
        <v>0</v>
      </c>
      <c r="D184" s="11">
        <v>0</v>
      </c>
      <c r="E184" s="11">
        <v>1</v>
      </c>
      <c r="F184" s="11">
        <v>6</v>
      </c>
      <c r="G184" s="11">
        <v>8</v>
      </c>
      <c r="H184" s="11"/>
      <c r="I184" s="12">
        <v>0</v>
      </c>
      <c r="J184" s="69"/>
      <c r="K184" s="151"/>
      <c r="L184" s="69"/>
      <c r="M184" s="69"/>
      <c r="N184" s="69"/>
      <c r="O184" s="69">
        <f t="shared" si="19"/>
        <v>14</v>
      </c>
      <c r="P184" s="69">
        <f t="shared" si="18"/>
        <v>-2</v>
      </c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2.75" customHeight="1" x14ac:dyDescent="0.25">
      <c r="A185" s="148"/>
      <c r="B185" s="11" t="s">
        <v>28</v>
      </c>
      <c r="C185" s="11">
        <v>1</v>
      </c>
      <c r="D185" s="11">
        <v>0</v>
      </c>
      <c r="E185" s="11">
        <v>0</v>
      </c>
      <c r="F185" s="11">
        <v>12</v>
      </c>
      <c r="G185" s="11">
        <v>7</v>
      </c>
      <c r="H185" s="11"/>
      <c r="I185" s="12">
        <v>3</v>
      </c>
      <c r="J185" s="69"/>
      <c r="K185" s="151"/>
      <c r="L185" s="69"/>
      <c r="M185" s="69"/>
      <c r="N185" s="69"/>
      <c r="O185" s="69">
        <f t="shared" si="19"/>
        <v>19</v>
      </c>
      <c r="P185" s="69">
        <f t="shared" si="18"/>
        <v>5</v>
      </c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2.75" customHeight="1" x14ac:dyDescent="0.25">
      <c r="A186" s="148"/>
      <c r="B186" s="11" t="s">
        <v>30</v>
      </c>
      <c r="C186" s="11">
        <v>0</v>
      </c>
      <c r="D186" s="11">
        <v>0</v>
      </c>
      <c r="E186" s="11">
        <v>1</v>
      </c>
      <c r="F186" s="11">
        <v>5</v>
      </c>
      <c r="G186" s="11">
        <v>6</v>
      </c>
      <c r="H186" s="11"/>
      <c r="I186" s="12">
        <v>0</v>
      </c>
      <c r="J186" s="69"/>
      <c r="K186" s="151"/>
      <c r="L186" s="69"/>
      <c r="M186" s="69"/>
      <c r="N186" s="69"/>
      <c r="O186" s="69">
        <f t="shared" si="19"/>
        <v>11</v>
      </c>
      <c r="P186" s="69">
        <f t="shared" si="18"/>
        <v>-1</v>
      </c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2.75" customHeight="1" x14ac:dyDescent="0.25">
      <c r="A187" s="148"/>
      <c r="B187" s="11" t="s">
        <v>32</v>
      </c>
      <c r="C187" s="11">
        <v>1</v>
      </c>
      <c r="D187" s="11">
        <v>0</v>
      </c>
      <c r="E187" s="11">
        <v>0</v>
      </c>
      <c r="F187" s="11">
        <v>7</v>
      </c>
      <c r="G187" s="11">
        <v>3</v>
      </c>
      <c r="H187" s="11"/>
      <c r="I187" s="12">
        <v>3</v>
      </c>
      <c r="J187" s="69"/>
      <c r="K187" s="151"/>
      <c r="L187" s="69"/>
      <c r="M187" s="69"/>
      <c r="N187" s="69"/>
      <c r="O187" s="69">
        <f t="shared" si="19"/>
        <v>10</v>
      </c>
      <c r="P187" s="69">
        <f t="shared" si="18"/>
        <v>4</v>
      </c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2.75" customHeight="1" x14ac:dyDescent="0.25">
      <c r="A188" s="148"/>
      <c r="B188" s="11" t="s">
        <v>34</v>
      </c>
      <c r="C188" s="11">
        <v>0</v>
      </c>
      <c r="D188" s="11">
        <v>1</v>
      </c>
      <c r="E188" s="11">
        <v>0</v>
      </c>
      <c r="F188" s="11">
        <v>7</v>
      </c>
      <c r="G188" s="11">
        <v>7</v>
      </c>
      <c r="H188" s="11"/>
      <c r="I188" s="12">
        <v>1</v>
      </c>
      <c r="J188" s="69"/>
      <c r="K188" s="151"/>
      <c r="L188" s="69"/>
      <c r="M188" s="69"/>
      <c r="N188" s="69"/>
      <c r="O188" s="69">
        <f t="shared" si="19"/>
        <v>14</v>
      </c>
      <c r="P188" s="69">
        <f t="shared" si="18"/>
        <v>0</v>
      </c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2.75" customHeight="1" x14ac:dyDescent="0.25">
      <c r="A189" s="148"/>
      <c r="B189" s="11" t="s">
        <v>36</v>
      </c>
      <c r="C189" s="11">
        <v>1</v>
      </c>
      <c r="D189" s="11">
        <v>0</v>
      </c>
      <c r="E189" s="11">
        <v>0</v>
      </c>
      <c r="F189" s="11">
        <v>12</v>
      </c>
      <c r="G189" s="11">
        <v>9</v>
      </c>
      <c r="H189" s="11"/>
      <c r="I189" s="12">
        <v>3</v>
      </c>
      <c r="J189" s="69"/>
      <c r="K189" s="151"/>
      <c r="L189" s="69"/>
      <c r="M189" s="69"/>
      <c r="N189" s="69"/>
      <c r="O189" s="69">
        <f t="shared" si="19"/>
        <v>21</v>
      </c>
      <c r="P189" s="69">
        <f t="shared" si="18"/>
        <v>3</v>
      </c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2.75" customHeight="1" x14ac:dyDescent="0.25">
      <c r="A190" s="148"/>
      <c r="B190" s="11" t="s">
        <v>38</v>
      </c>
      <c r="C190" s="11">
        <v>0</v>
      </c>
      <c r="D190" s="11">
        <v>0</v>
      </c>
      <c r="E190" s="11">
        <v>1</v>
      </c>
      <c r="F190" s="11">
        <v>6</v>
      </c>
      <c r="G190" s="11">
        <v>8</v>
      </c>
      <c r="H190" s="11"/>
      <c r="I190" s="12">
        <v>0</v>
      </c>
      <c r="J190" s="69"/>
      <c r="K190" s="151"/>
      <c r="L190" s="69"/>
      <c r="M190" s="69"/>
      <c r="N190" s="69"/>
      <c r="O190" s="69">
        <f t="shared" si="19"/>
        <v>14</v>
      </c>
      <c r="P190" s="69">
        <f t="shared" si="18"/>
        <v>-2</v>
      </c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2.75" customHeight="1" x14ac:dyDescent="0.25">
      <c r="A191" s="148"/>
      <c r="B191" s="11" t="s">
        <v>40</v>
      </c>
      <c r="C191" s="11">
        <v>1</v>
      </c>
      <c r="D191" s="11">
        <v>0</v>
      </c>
      <c r="E191" s="11">
        <v>0</v>
      </c>
      <c r="F191" s="11">
        <v>8</v>
      </c>
      <c r="G191" s="11">
        <v>6</v>
      </c>
      <c r="H191" s="11"/>
      <c r="I191" s="12">
        <v>3</v>
      </c>
      <c r="J191" s="69"/>
      <c r="K191" s="151"/>
      <c r="L191" s="69"/>
      <c r="M191" s="69"/>
      <c r="N191" s="69"/>
      <c r="O191" s="69">
        <f t="shared" si="19"/>
        <v>14</v>
      </c>
      <c r="P191" s="69">
        <f t="shared" si="18"/>
        <v>2</v>
      </c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2.75" customHeight="1" x14ac:dyDescent="0.25">
      <c r="A192" s="148"/>
      <c r="B192" s="11" t="s">
        <v>71</v>
      </c>
      <c r="C192" s="11">
        <v>1</v>
      </c>
      <c r="D192" s="11">
        <v>0</v>
      </c>
      <c r="E192" s="11">
        <v>0</v>
      </c>
      <c r="F192" s="11">
        <v>8</v>
      </c>
      <c r="G192" s="11">
        <v>6</v>
      </c>
      <c r="H192" s="11"/>
      <c r="I192" s="12">
        <v>3</v>
      </c>
      <c r="J192" s="69"/>
      <c r="K192" s="151"/>
      <c r="L192" s="69"/>
      <c r="M192" s="69"/>
      <c r="N192" s="69"/>
      <c r="O192" s="69">
        <f t="shared" si="19"/>
        <v>14</v>
      </c>
      <c r="P192" s="69">
        <f t="shared" si="18"/>
        <v>2</v>
      </c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2.75" customHeight="1" x14ac:dyDescent="0.25">
      <c r="A193" s="148"/>
      <c r="B193" s="11" t="s">
        <v>74</v>
      </c>
      <c r="C193" s="11">
        <v>1</v>
      </c>
      <c r="D193" s="11">
        <v>0</v>
      </c>
      <c r="E193" s="11">
        <v>0</v>
      </c>
      <c r="F193" s="11">
        <v>7</v>
      </c>
      <c r="G193" s="11">
        <v>6</v>
      </c>
      <c r="H193" s="11"/>
      <c r="I193" s="12">
        <v>3</v>
      </c>
      <c r="J193" s="69"/>
      <c r="K193" s="151"/>
      <c r="L193" s="69"/>
      <c r="M193" s="69"/>
      <c r="N193" s="69"/>
      <c r="O193" s="69">
        <f t="shared" si="19"/>
        <v>13</v>
      </c>
      <c r="P193" s="69">
        <f t="shared" si="18"/>
        <v>1</v>
      </c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2.75" customHeight="1" x14ac:dyDescent="0.25">
      <c r="A194" s="148"/>
      <c r="B194" s="11" t="s">
        <v>75</v>
      </c>
      <c r="C194" s="11">
        <v>1</v>
      </c>
      <c r="D194" s="11">
        <v>0</v>
      </c>
      <c r="E194" s="11">
        <v>0</v>
      </c>
      <c r="F194" s="11">
        <v>6</v>
      </c>
      <c r="G194" s="11">
        <v>5</v>
      </c>
      <c r="H194" s="11"/>
      <c r="I194" s="12">
        <v>3</v>
      </c>
      <c r="J194" s="69"/>
      <c r="K194" s="151"/>
      <c r="L194" s="69"/>
      <c r="M194" s="69"/>
      <c r="N194" s="69"/>
      <c r="O194" s="69">
        <f t="shared" si="19"/>
        <v>11</v>
      </c>
      <c r="P194" s="69">
        <f t="shared" si="18"/>
        <v>1</v>
      </c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2.75" customHeight="1" x14ac:dyDescent="0.25">
      <c r="A195" s="148"/>
      <c r="B195" s="11" t="s">
        <v>77</v>
      </c>
      <c r="C195" s="11">
        <v>0</v>
      </c>
      <c r="D195" s="11">
        <v>0</v>
      </c>
      <c r="E195" s="11">
        <v>1</v>
      </c>
      <c r="F195" s="11">
        <v>3</v>
      </c>
      <c r="G195" s="11">
        <v>7</v>
      </c>
      <c r="H195" s="11"/>
      <c r="I195" s="12">
        <v>0</v>
      </c>
      <c r="J195" s="69"/>
      <c r="K195" s="151"/>
      <c r="L195" s="69"/>
      <c r="M195" s="69"/>
      <c r="N195" s="69"/>
      <c r="O195" s="69">
        <f t="shared" si="19"/>
        <v>10</v>
      </c>
      <c r="P195" s="69">
        <f t="shared" si="18"/>
        <v>-4</v>
      </c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2.75" customHeight="1" thickBot="1" x14ac:dyDescent="0.3">
      <c r="A196" s="149"/>
      <c r="B196" s="17" t="s">
        <v>39</v>
      </c>
      <c r="C196" s="17">
        <f>SUM(C177:C195)</f>
        <v>11</v>
      </c>
      <c r="D196" s="17">
        <f>SUM(D177:D195)</f>
        <v>2</v>
      </c>
      <c r="E196" s="17">
        <f>SUM(E177:E195)</f>
        <v>6</v>
      </c>
      <c r="F196" s="17">
        <f>SUM(F177:F195)</f>
        <v>141</v>
      </c>
      <c r="G196" s="17">
        <f>SUM(G177:G195)</f>
        <v>127</v>
      </c>
      <c r="H196" s="17">
        <f>SUM(F196-G196)</f>
        <v>14</v>
      </c>
      <c r="I196" s="26">
        <f>SUM(I177:I195)</f>
        <v>35</v>
      </c>
      <c r="J196" s="18">
        <f>I196</f>
        <v>35</v>
      </c>
      <c r="K196" s="152"/>
      <c r="L196" s="69"/>
      <c r="M196" s="69">
        <f>SUM(F196:G196)</f>
        <v>268</v>
      </c>
      <c r="N196" s="69">
        <f>SUM(I196)</f>
        <v>35</v>
      </c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2.75" customHeight="1" thickBot="1" x14ac:dyDescent="0.3">
      <c r="A197" s="197"/>
      <c r="B197" s="197"/>
      <c r="C197" s="197"/>
      <c r="D197" s="197"/>
      <c r="E197" s="197"/>
      <c r="F197" s="197"/>
      <c r="G197" s="197"/>
      <c r="H197" s="197"/>
      <c r="I197" s="197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2.75" customHeight="1" x14ac:dyDescent="0.25">
      <c r="A198" s="147" t="s">
        <v>25</v>
      </c>
      <c r="B198" s="7" t="s">
        <v>13</v>
      </c>
      <c r="C198" s="7">
        <v>1</v>
      </c>
      <c r="D198" s="7">
        <v>0</v>
      </c>
      <c r="E198" s="7">
        <v>0</v>
      </c>
      <c r="F198" s="7">
        <v>5</v>
      </c>
      <c r="G198" s="7">
        <v>3</v>
      </c>
      <c r="H198" s="7"/>
      <c r="I198" s="8">
        <v>3</v>
      </c>
      <c r="J198" s="69"/>
      <c r="K198" s="150">
        <f>RANK(J218,J:J,0)</f>
        <v>3</v>
      </c>
      <c r="L198" s="69"/>
      <c r="M198" s="69"/>
      <c r="N198" s="69"/>
      <c r="O198" s="69">
        <f t="shared" si="19"/>
        <v>8</v>
      </c>
      <c r="P198" s="69">
        <f t="shared" si="18"/>
        <v>2</v>
      </c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2.75" customHeight="1" x14ac:dyDescent="0.25">
      <c r="A199" s="148"/>
      <c r="B199" s="9" t="s">
        <v>15</v>
      </c>
      <c r="C199" s="9">
        <v>0</v>
      </c>
      <c r="D199" s="9">
        <v>0</v>
      </c>
      <c r="E199" s="9">
        <v>1</v>
      </c>
      <c r="F199" s="9">
        <v>8</v>
      </c>
      <c r="G199" s="9">
        <v>14</v>
      </c>
      <c r="H199" s="9"/>
      <c r="I199" s="10">
        <v>0</v>
      </c>
      <c r="J199" s="69"/>
      <c r="K199" s="151"/>
      <c r="L199" s="69"/>
      <c r="M199" s="69"/>
      <c r="N199" s="69"/>
      <c r="O199" s="69">
        <f t="shared" si="19"/>
        <v>22</v>
      </c>
      <c r="P199" s="69">
        <f t="shared" si="18"/>
        <v>-6</v>
      </c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2.75" customHeight="1" x14ac:dyDescent="0.25">
      <c r="A200" s="148"/>
      <c r="B200" s="11" t="s">
        <v>17</v>
      </c>
      <c r="C200" s="11">
        <v>0</v>
      </c>
      <c r="D200" s="11">
        <v>0</v>
      </c>
      <c r="E200" s="11">
        <v>1</v>
      </c>
      <c r="F200" s="11">
        <v>6</v>
      </c>
      <c r="G200" s="11">
        <v>9</v>
      </c>
      <c r="H200" s="11"/>
      <c r="I200" s="12">
        <v>0</v>
      </c>
      <c r="J200" s="69"/>
      <c r="K200" s="151"/>
      <c r="L200" s="69"/>
      <c r="M200" s="69"/>
      <c r="N200" s="69"/>
      <c r="O200" s="69">
        <f t="shared" si="19"/>
        <v>15</v>
      </c>
      <c r="P200" s="69">
        <f t="shared" si="18"/>
        <v>-3</v>
      </c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2.75" customHeight="1" x14ac:dyDescent="0.25">
      <c r="A201" s="148"/>
      <c r="B201" s="11" t="s">
        <v>19</v>
      </c>
      <c r="C201" s="11">
        <v>1</v>
      </c>
      <c r="D201" s="11">
        <v>0</v>
      </c>
      <c r="E201" s="11">
        <v>0</v>
      </c>
      <c r="F201" s="11">
        <v>8</v>
      </c>
      <c r="G201" s="11">
        <v>5</v>
      </c>
      <c r="H201" s="11"/>
      <c r="I201" s="12">
        <v>3</v>
      </c>
      <c r="J201" s="69"/>
      <c r="K201" s="151"/>
      <c r="L201" s="69"/>
      <c r="M201" s="69"/>
      <c r="N201" s="69"/>
      <c r="O201" s="69">
        <f t="shared" si="19"/>
        <v>13</v>
      </c>
      <c r="P201" s="69">
        <f t="shared" si="18"/>
        <v>3</v>
      </c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2.75" customHeight="1" x14ac:dyDescent="0.25">
      <c r="A202" s="148"/>
      <c r="B202" s="11" t="s">
        <v>21</v>
      </c>
      <c r="C202" s="11">
        <v>1</v>
      </c>
      <c r="D202" s="11">
        <v>0</v>
      </c>
      <c r="E202" s="11">
        <v>0</v>
      </c>
      <c r="F202" s="11">
        <v>8</v>
      </c>
      <c r="G202" s="11">
        <v>5</v>
      </c>
      <c r="H202" s="11"/>
      <c r="I202" s="12">
        <v>3</v>
      </c>
      <c r="J202" s="69"/>
      <c r="K202" s="151"/>
      <c r="L202" s="69"/>
      <c r="M202" s="69"/>
      <c r="N202" s="69"/>
      <c r="O202" s="69">
        <f t="shared" si="19"/>
        <v>13</v>
      </c>
      <c r="P202" s="69">
        <f t="shared" si="18"/>
        <v>3</v>
      </c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2.75" customHeight="1" x14ac:dyDescent="0.25">
      <c r="A203" s="148"/>
      <c r="B203" s="11" t="s">
        <v>23</v>
      </c>
      <c r="C203" s="11">
        <v>0</v>
      </c>
      <c r="D203" s="11">
        <v>0</v>
      </c>
      <c r="E203" s="11">
        <v>1</v>
      </c>
      <c r="F203" s="11">
        <v>7</v>
      </c>
      <c r="G203" s="11">
        <v>8</v>
      </c>
      <c r="H203" s="11"/>
      <c r="I203" s="12">
        <v>0</v>
      </c>
      <c r="J203" s="69"/>
      <c r="K203" s="151"/>
      <c r="L203" s="69"/>
      <c r="M203" s="69"/>
      <c r="N203" s="69"/>
      <c r="O203" s="69">
        <f t="shared" si="19"/>
        <v>15</v>
      </c>
      <c r="P203" s="69">
        <f t="shared" si="18"/>
        <v>-1</v>
      </c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2.75" customHeight="1" x14ac:dyDescent="0.25">
      <c r="A204" s="148"/>
      <c r="B204" s="11" t="s">
        <v>24</v>
      </c>
      <c r="C204" s="57">
        <v>1</v>
      </c>
      <c r="D204" s="57">
        <v>0</v>
      </c>
      <c r="E204" s="57">
        <v>0</v>
      </c>
      <c r="F204" s="57">
        <v>2</v>
      </c>
      <c r="G204" s="57">
        <v>0</v>
      </c>
      <c r="H204" s="57"/>
      <c r="I204" s="62">
        <v>3</v>
      </c>
      <c r="J204" s="69"/>
      <c r="K204" s="151"/>
      <c r="L204" s="91" t="s">
        <v>61</v>
      </c>
      <c r="M204" s="69"/>
      <c r="N204" s="69"/>
      <c r="O204" s="69">
        <f t="shared" si="19"/>
        <v>2</v>
      </c>
      <c r="P204" s="69">
        <f t="shared" si="18"/>
        <v>2</v>
      </c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2.75" customHeight="1" x14ac:dyDescent="0.25">
      <c r="A205" s="148"/>
      <c r="B205" s="11" t="s">
        <v>26</v>
      </c>
      <c r="C205" s="11">
        <v>0</v>
      </c>
      <c r="D205" s="11">
        <v>1</v>
      </c>
      <c r="E205" s="11">
        <v>0</v>
      </c>
      <c r="F205" s="11">
        <v>8</v>
      </c>
      <c r="G205" s="11">
        <v>8</v>
      </c>
      <c r="H205" s="11"/>
      <c r="I205" s="12">
        <v>1</v>
      </c>
      <c r="J205" s="69"/>
      <c r="K205" s="151"/>
      <c r="L205" s="90"/>
      <c r="M205" s="69"/>
      <c r="N205" s="69"/>
      <c r="O205" s="69">
        <f t="shared" si="19"/>
        <v>16</v>
      </c>
      <c r="P205" s="69">
        <f t="shared" si="18"/>
        <v>0</v>
      </c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2.75" customHeight="1" x14ac:dyDescent="0.25">
      <c r="A206" s="148"/>
      <c r="B206" s="11" t="s">
        <v>28</v>
      </c>
      <c r="C206" s="11">
        <v>0</v>
      </c>
      <c r="D206" s="11">
        <v>1</v>
      </c>
      <c r="E206" s="11">
        <v>0</v>
      </c>
      <c r="F206" s="11">
        <v>9</v>
      </c>
      <c r="G206" s="11">
        <v>9</v>
      </c>
      <c r="H206" s="11"/>
      <c r="I206" s="12">
        <v>1</v>
      </c>
      <c r="J206" s="69"/>
      <c r="K206" s="151"/>
      <c r="L206" s="90"/>
      <c r="M206" s="69"/>
      <c r="N206" s="69"/>
      <c r="O206" s="69">
        <f t="shared" si="19"/>
        <v>18</v>
      </c>
      <c r="P206" s="69">
        <f t="shared" si="18"/>
        <v>0</v>
      </c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2.75" customHeight="1" x14ac:dyDescent="0.25">
      <c r="A207" s="148"/>
      <c r="B207" s="11" t="s">
        <v>30</v>
      </c>
      <c r="C207" s="11">
        <v>1</v>
      </c>
      <c r="D207" s="11">
        <v>0</v>
      </c>
      <c r="E207" s="11">
        <v>0</v>
      </c>
      <c r="F207" s="11">
        <v>7</v>
      </c>
      <c r="G207" s="11">
        <v>5</v>
      </c>
      <c r="H207" s="11"/>
      <c r="I207" s="12">
        <v>3</v>
      </c>
      <c r="J207" s="69"/>
      <c r="K207" s="151"/>
      <c r="L207" s="90"/>
      <c r="M207" s="69"/>
      <c r="N207" s="69"/>
      <c r="O207" s="69">
        <f t="shared" si="19"/>
        <v>12</v>
      </c>
      <c r="P207" s="69">
        <f t="shared" si="18"/>
        <v>2</v>
      </c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2.75" customHeight="1" x14ac:dyDescent="0.25">
      <c r="A208" s="148"/>
      <c r="B208" s="11" t="s">
        <v>32</v>
      </c>
      <c r="C208" s="11">
        <v>1</v>
      </c>
      <c r="D208" s="11">
        <v>0</v>
      </c>
      <c r="E208" s="11">
        <v>0</v>
      </c>
      <c r="F208" s="11">
        <v>9</v>
      </c>
      <c r="G208" s="11">
        <v>0</v>
      </c>
      <c r="H208" s="11"/>
      <c r="I208" s="12">
        <v>3</v>
      </c>
      <c r="J208" s="69"/>
      <c r="K208" s="151"/>
      <c r="L208" s="90"/>
      <c r="M208" s="69"/>
      <c r="N208" s="69"/>
      <c r="O208" s="69">
        <f t="shared" si="19"/>
        <v>9</v>
      </c>
      <c r="P208" s="69">
        <f t="shared" si="18"/>
        <v>9</v>
      </c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2.75" customHeight="1" x14ac:dyDescent="0.25">
      <c r="A209" s="148"/>
      <c r="B209" s="11" t="s">
        <v>34</v>
      </c>
      <c r="C209" s="11">
        <v>0</v>
      </c>
      <c r="D209" s="11">
        <v>0</v>
      </c>
      <c r="E209" s="11">
        <v>1</v>
      </c>
      <c r="F209" s="11">
        <v>7</v>
      </c>
      <c r="G209" s="11">
        <v>9</v>
      </c>
      <c r="H209" s="11"/>
      <c r="I209" s="12">
        <v>0</v>
      </c>
      <c r="J209" s="69"/>
      <c r="K209" s="151"/>
      <c r="L209" s="90"/>
      <c r="M209" s="69"/>
      <c r="N209" s="69"/>
      <c r="O209" s="69">
        <f t="shared" si="19"/>
        <v>16</v>
      </c>
      <c r="P209" s="69">
        <f t="shared" si="18"/>
        <v>-2</v>
      </c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2.75" customHeight="1" x14ac:dyDescent="0.25">
      <c r="A210" s="148"/>
      <c r="B210" s="11" t="s">
        <v>36</v>
      </c>
      <c r="C210" s="11">
        <v>0</v>
      </c>
      <c r="D210" s="11">
        <v>0</v>
      </c>
      <c r="E210" s="11">
        <v>1</v>
      </c>
      <c r="F210" s="11">
        <v>6</v>
      </c>
      <c r="G210" s="11">
        <v>8</v>
      </c>
      <c r="H210" s="11"/>
      <c r="I210" s="12">
        <v>0</v>
      </c>
      <c r="J210" s="69"/>
      <c r="K210" s="151"/>
      <c r="L210" s="90"/>
      <c r="M210" s="69"/>
      <c r="N210" s="69"/>
      <c r="O210" s="69">
        <f t="shared" si="19"/>
        <v>14</v>
      </c>
      <c r="P210" s="69">
        <f t="shared" si="18"/>
        <v>-2</v>
      </c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2.75" customHeight="1" x14ac:dyDescent="0.25">
      <c r="A211" s="148"/>
      <c r="B211" s="11" t="s">
        <v>38</v>
      </c>
      <c r="C211" s="57">
        <v>1</v>
      </c>
      <c r="D211" s="57">
        <v>0</v>
      </c>
      <c r="E211" s="57">
        <v>0</v>
      </c>
      <c r="F211" s="57">
        <v>2</v>
      </c>
      <c r="G211" s="57">
        <v>0</v>
      </c>
      <c r="H211" s="57"/>
      <c r="I211" s="62">
        <v>3</v>
      </c>
      <c r="J211" s="69"/>
      <c r="K211" s="151"/>
      <c r="L211" s="91" t="s">
        <v>61</v>
      </c>
      <c r="M211" s="69"/>
      <c r="N211" s="69"/>
      <c r="O211" s="69">
        <f t="shared" si="19"/>
        <v>2</v>
      </c>
      <c r="P211" s="69">
        <f t="shared" si="18"/>
        <v>2</v>
      </c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2.75" customHeight="1" x14ac:dyDescent="0.25">
      <c r="A212" s="148"/>
      <c r="B212" s="11" t="s">
        <v>40</v>
      </c>
      <c r="C212" s="11">
        <v>1</v>
      </c>
      <c r="D212" s="11">
        <v>0</v>
      </c>
      <c r="E212" s="11">
        <v>0</v>
      </c>
      <c r="F212" s="11">
        <v>12</v>
      </c>
      <c r="G212" s="11">
        <v>6</v>
      </c>
      <c r="H212" s="11"/>
      <c r="I212" s="12">
        <v>3</v>
      </c>
      <c r="J212" s="69"/>
      <c r="K212" s="151"/>
      <c r="L212" s="90"/>
      <c r="M212" s="69"/>
      <c r="N212" s="69"/>
      <c r="O212" s="69">
        <f t="shared" si="19"/>
        <v>18</v>
      </c>
      <c r="P212" s="69">
        <f t="shared" si="18"/>
        <v>6</v>
      </c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2.75" customHeight="1" x14ac:dyDescent="0.25">
      <c r="A213" s="148"/>
      <c r="B213" s="11" t="s">
        <v>71</v>
      </c>
      <c r="C213" s="11">
        <v>1</v>
      </c>
      <c r="D213" s="11">
        <v>0</v>
      </c>
      <c r="E213" s="11">
        <v>0</v>
      </c>
      <c r="F213" s="11">
        <v>9</v>
      </c>
      <c r="G213" s="11">
        <v>5</v>
      </c>
      <c r="H213" s="11"/>
      <c r="I213" s="12">
        <v>3</v>
      </c>
      <c r="J213" s="69"/>
      <c r="K213" s="151"/>
      <c r="L213" s="90"/>
      <c r="M213" s="69"/>
      <c r="N213" s="69"/>
      <c r="O213" s="69">
        <f t="shared" si="19"/>
        <v>14</v>
      </c>
      <c r="P213" s="69">
        <f t="shared" si="18"/>
        <v>4</v>
      </c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2.75" customHeight="1" x14ac:dyDescent="0.25">
      <c r="A214" s="148"/>
      <c r="B214" s="11" t="s">
        <v>74</v>
      </c>
      <c r="C214" s="11">
        <v>0</v>
      </c>
      <c r="D214" s="11">
        <v>1</v>
      </c>
      <c r="E214" s="11">
        <v>0</v>
      </c>
      <c r="F214" s="11">
        <v>7</v>
      </c>
      <c r="G214" s="11">
        <v>7</v>
      </c>
      <c r="H214" s="11"/>
      <c r="I214" s="12">
        <v>1</v>
      </c>
      <c r="J214" s="69"/>
      <c r="K214" s="151"/>
      <c r="L214" s="90"/>
      <c r="M214" s="69"/>
      <c r="N214" s="69"/>
      <c r="O214" s="69">
        <f t="shared" si="19"/>
        <v>14</v>
      </c>
      <c r="P214" s="69">
        <f t="shared" si="18"/>
        <v>0</v>
      </c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2.75" customHeight="1" x14ac:dyDescent="0.25">
      <c r="A215" s="148"/>
      <c r="B215" s="11" t="s">
        <v>75</v>
      </c>
      <c r="C215" s="11">
        <v>1</v>
      </c>
      <c r="D215" s="11">
        <v>0</v>
      </c>
      <c r="E215" s="11">
        <v>0</v>
      </c>
      <c r="F215" s="11">
        <v>8</v>
      </c>
      <c r="G215" s="11">
        <v>6</v>
      </c>
      <c r="H215" s="11"/>
      <c r="I215" s="12">
        <v>3</v>
      </c>
      <c r="J215" s="69"/>
      <c r="K215" s="151"/>
      <c r="L215" s="90"/>
      <c r="M215" s="69"/>
      <c r="N215" s="69"/>
      <c r="O215" s="69">
        <f t="shared" si="19"/>
        <v>14</v>
      </c>
      <c r="P215" s="69">
        <f t="shared" si="18"/>
        <v>2</v>
      </c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 customHeight="1" x14ac:dyDescent="0.25">
      <c r="A216" s="148"/>
      <c r="B216" s="11" t="s">
        <v>77</v>
      </c>
      <c r="C216" s="11">
        <v>0</v>
      </c>
      <c r="D216" s="11">
        <v>0</v>
      </c>
      <c r="E216" s="11">
        <v>1</v>
      </c>
      <c r="F216" s="11">
        <v>7</v>
      </c>
      <c r="G216" s="11">
        <v>8</v>
      </c>
      <c r="H216" s="11"/>
      <c r="I216" s="12">
        <v>0</v>
      </c>
      <c r="J216" s="69"/>
      <c r="K216" s="151"/>
      <c r="L216" s="90"/>
      <c r="M216" s="69"/>
      <c r="N216" s="69"/>
      <c r="O216" s="69">
        <f t="shared" si="19"/>
        <v>15</v>
      </c>
      <c r="P216" s="69">
        <f t="shared" si="18"/>
        <v>-1</v>
      </c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2.75" customHeight="1" x14ac:dyDescent="0.25">
      <c r="A217" s="148"/>
      <c r="B217" s="11" t="s">
        <v>79</v>
      </c>
      <c r="C217" s="11">
        <v>0</v>
      </c>
      <c r="D217" s="11">
        <v>0</v>
      </c>
      <c r="E217" s="11">
        <v>1</v>
      </c>
      <c r="F217" s="11">
        <v>4</v>
      </c>
      <c r="G217" s="11">
        <v>7</v>
      </c>
      <c r="H217" s="11"/>
      <c r="I217" s="12">
        <v>0</v>
      </c>
      <c r="J217" s="69"/>
      <c r="K217" s="151"/>
      <c r="L217" s="90"/>
      <c r="M217" s="69"/>
      <c r="N217" s="69"/>
      <c r="O217" s="69">
        <f t="shared" si="19"/>
        <v>11</v>
      </c>
      <c r="P217" s="69">
        <f t="shared" si="18"/>
        <v>-3</v>
      </c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" customHeight="1" thickBot="1" x14ac:dyDescent="0.3">
      <c r="A218" s="149"/>
      <c r="B218" s="17" t="s">
        <v>39</v>
      </c>
      <c r="C218" s="17">
        <f>SUM(C198:C217)</f>
        <v>10</v>
      </c>
      <c r="D218" s="17">
        <f>SUM(D198:D217)</f>
        <v>3</v>
      </c>
      <c r="E218" s="17">
        <f>SUM(E198:E217)</f>
        <v>7</v>
      </c>
      <c r="F218" s="17">
        <f>SUM(F198:F217)</f>
        <v>139</v>
      </c>
      <c r="G218" s="17">
        <f>SUM(G198:G217)</f>
        <v>122</v>
      </c>
      <c r="H218" s="17">
        <f>SUM(F218-G218)</f>
        <v>17</v>
      </c>
      <c r="I218" s="26">
        <f>SUM(I198:I217)</f>
        <v>33</v>
      </c>
      <c r="J218" s="116">
        <f>I218</f>
        <v>33</v>
      </c>
      <c r="K218" s="152"/>
      <c r="L218" s="69"/>
      <c r="M218" s="69">
        <f>SUM(F218:G218)</f>
        <v>261</v>
      </c>
      <c r="N218" s="69">
        <f>SUM(I218)</f>
        <v>33</v>
      </c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2.75" customHeight="1" thickBot="1" x14ac:dyDescent="0.3">
      <c r="A219" s="197"/>
      <c r="B219" s="197"/>
      <c r="C219" s="197"/>
      <c r="D219" s="197"/>
      <c r="E219" s="197"/>
      <c r="F219" s="197"/>
      <c r="G219" s="197"/>
      <c r="H219" s="197"/>
      <c r="I219" s="197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2.75" customHeight="1" x14ac:dyDescent="0.25">
      <c r="A220" s="147" t="s">
        <v>33</v>
      </c>
      <c r="B220" s="7" t="s">
        <v>13</v>
      </c>
      <c r="C220" s="7">
        <v>0</v>
      </c>
      <c r="D220" s="7">
        <v>0</v>
      </c>
      <c r="E220" s="7">
        <v>1</v>
      </c>
      <c r="F220" s="7">
        <v>5</v>
      </c>
      <c r="G220" s="7">
        <v>8</v>
      </c>
      <c r="H220" s="7"/>
      <c r="I220" s="8">
        <v>0</v>
      </c>
      <c r="J220" s="69"/>
      <c r="K220" s="150">
        <f>RANK(J240,J:J,0)</f>
        <v>8</v>
      </c>
      <c r="L220" s="69"/>
      <c r="M220" s="69"/>
      <c r="N220" s="69"/>
      <c r="O220" s="69">
        <f t="shared" si="19"/>
        <v>13</v>
      </c>
      <c r="P220" s="69">
        <f t="shared" si="18"/>
        <v>-3</v>
      </c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2.75" customHeight="1" x14ac:dyDescent="0.25">
      <c r="A221" s="148"/>
      <c r="B221" s="9" t="s">
        <v>15</v>
      </c>
      <c r="C221" s="19">
        <v>0</v>
      </c>
      <c r="D221" s="19">
        <v>0</v>
      </c>
      <c r="E221" s="19">
        <v>1</v>
      </c>
      <c r="F221" s="19">
        <v>7</v>
      </c>
      <c r="G221" s="19">
        <v>8</v>
      </c>
      <c r="H221" s="19"/>
      <c r="I221" s="20">
        <v>0</v>
      </c>
      <c r="J221" s="69"/>
      <c r="K221" s="151"/>
      <c r="L221" s="69"/>
      <c r="M221" s="69"/>
      <c r="N221" s="69"/>
      <c r="O221" s="69">
        <f t="shared" si="19"/>
        <v>15</v>
      </c>
      <c r="P221" s="69">
        <f t="shared" si="18"/>
        <v>-1</v>
      </c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2.75" customHeight="1" x14ac:dyDescent="0.25">
      <c r="A222" s="148"/>
      <c r="B222" s="11" t="s">
        <v>17</v>
      </c>
      <c r="C222" s="21">
        <v>1</v>
      </c>
      <c r="D222" s="21">
        <v>0</v>
      </c>
      <c r="E222" s="21">
        <v>0</v>
      </c>
      <c r="F222" s="21">
        <v>9</v>
      </c>
      <c r="G222" s="21">
        <v>7</v>
      </c>
      <c r="H222" s="21"/>
      <c r="I222" s="22">
        <v>3</v>
      </c>
      <c r="J222" s="69"/>
      <c r="K222" s="151"/>
      <c r="L222" s="69"/>
      <c r="M222" s="69"/>
      <c r="N222" s="69"/>
      <c r="O222" s="69">
        <f t="shared" si="19"/>
        <v>16</v>
      </c>
      <c r="P222" s="69">
        <f t="shared" si="18"/>
        <v>2</v>
      </c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2.75" customHeight="1" x14ac:dyDescent="0.25">
      <c r="A223" s="148"/>
      <c r="B223" s="11" t="s">
        <v>19</v>
      </c>
      <c r="C223" s="21">
        <v>1</v>
      </c>
      <c r="D223" s="21">
        <v>0</v>
      </c>
      <c r="E223" s="21">
        <v>0</v>
      </c>
      <c r="F223" s="21">
        <v>9</v>
      </c>
      <c r="G223" s="21">
        <v>8</v>
      </c>
      <c r="H223" s="21"/>
      <c r="I223" s="22">
        <v>3</v>
      </c>
      <c r="J223" s="69"/>
      <c r="K223" s="151"/>
      <c r="L223" s="69"/>
      <c r="M223" s="69"/>
      <c r="N223" s="69"/>
      <c r="O223" s="69">
        <f t="shared" si="19"/>
        <v>17</v>
      </c>
      <c r="P223" s="69">
        <f t="shared" si="18"/>
        <v>1</v>
      </c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2.75" customHeight="1" x14ac:dyDescent="0.25">
      <c r="A224" s="148"/>
      <c r="B224" s="11" t="s">
        <v>21</v>
      </c>
      <c r="C224" s="21">
        <v>1</v>
      </c>
      <c r="D224" s="21">
        <v>0</v>
      </c>
      <c r="E224" s="21">
        <v>0</v>
      </c>
      <c r="F224" s="21">
        <v>9</v>
      </c>
      <c r="G224" s="21">
        <v>6</v>
      </c>
      <c r="H224" s="21"/>
      <c r="I224" s="22">
        <v>3</v>
      </c>
      <c r="J224" s="69"/>
      <c r="K224" s="151"/>
      <c r="L224" s="69"/>
      <c r="M224" s="69"/>
      <c r="N224" s="69"/>
      <c r="O224" s="69">
        <f t="shared" si="19"/>
        <v>15</v>
      </c>
      <c r="P224" s="69">
        <f t="shared" si="18"/>
        <v>3</v>
      </c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2.75" customHeight="1" x14ac:dyDescent="0.25">
      <c r="A225" s="148"/>
      <c r="B225" s="11" t="s">
        <v>23</v>
      </c>
      <c r="C225" s="21">
        <v>0</v>
      </c>
      <c r="D225" s="21">
        <v>1</v>
      </c>
      <c r="E225" s="21">
        <v>0</v>
      </c>
      <c r="F225" s="21">
        <v>8</v>
      </c>
      <c r="G225" s="21">
        <v>8</v>
      </c>
      <c r="H225" s="21"/>
      <c r="I225" s="22">
        <v>1</v>
      </c>
      <c r="J225" s="69"/>
      <c r="K225" s="151"/>
      <c r="L225" s="69"/>
      <c r="M225" s="69"/>
      <c r="N225" s="69"/>
      <c r="O225" s="69">
        <f t="shared" si="19"/>
        <v>16</v>
      </c>
      <c r="P225" s="69">
        <f t="shared" si="18"/>
        <v>0</v>
      </c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2.75" customHeight="1" x14ac:dyDescent="0.25">
      <c r="A226" s="148"/>
      <c r="B226" s="11" t="s">
        <v>24</v>
      </c>
      <c r="C226" s="21">
        <v>0</v>
      </c>
      <c r="D226" s="21">
        <v>0</v>
      </c>
      <c r="E226" s="21">
        <v>1</v>
      </c>
      <c r="F226" s="21">
        <v>5</v>
      </c>
      <c r="G226" s="21">
        <v>8</v>
      </c>
      <c r="H226" s="21"/>
      <c r="I226" s="22">
        <v>0</v>
      </c>
      <c r="J226" s="69"/>
      <c r="K226" s="151"/>
      <c r="L226" s="69"/>
      <c r="M226" s="69"/>
      <c r="N226" s="69"/>
      <c r="O226" s="69">
        <f t="shared" si="19"/>
        <v>13</v>
      </c>
      <c r="P226" s="69">
        <f t="shared" si="18"/>
        <v>-3</v>
      </c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2.75" customHeight="1" x14ac:dyDescent="0.25">
      <c r="A227" s="148"/>
      <c r="B227" s="11" t="s">
        <v>26</v>
      </c>
      <c r="C227" s="21">
        <v>1</v>
      </c>
      <c r="D227" s="21">
        <v>0</v>
      </c>
      <c r="E227" s="21">
        <v>0</v>
      </c>
      <c r="F227" s="21">
        <v>8</v>
      </c>
      <c r="G227" s="21">
        <v>7</v>
      </c>
      <c r="H227" s="21"/>
      <c r="I227" s="22">
        <v>3</v>
      </c>
      <c r="J227" s="69"/>
      <c r="K227" s="151"/>
      <c r="L227" s="69"/>
      <c r="M227" s="69"/>
      <c r="N227" s="69"/>
      <c r="O227" s="69">
        <f t="shared" si="19"/>
        <v>15</v>
      </c>
      <c r="P227" s="69">
        <f t="shared" si="18"/>
        <v>1</v>
      </c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2.75" customHeight="1" x14ac:dyDescent="0.25">
      <c r="A228" s="148"/>
      <c r="B228" s="11" t="s">
        <v>28</v>
      </c>
      <c r="C228" s="21">
        <v>0</v>
      </c>
      <c r="D228" s="21">
        <v>0</v>
      </c>
      <c r="E228" s="21">
        <v>1</v>
      </c>
      <c r="F228" s="21">
        <v>6</v>
      </c>
      <c r="G228" s="21">
        <v>12</v>
      </c>
      <c r="H228" s="21"/>
      <c r="I228" s="22">
        <v>0</v>
      </c>
      <c r="J228" s="69"/>
      <c r="K228" s="151"/>
      <c r="L228" s="69"/>
      <c r="M228" s="69"/>
      <c r="N228" s="69"/>
      <c r="O228" s="69">
        <f t="shared" si="19"/>
        <v>18</v>
      </c>
      <c r="P228" s="69">
        <f t="shared" si="18"/>
        <v>-6</v>
      </c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2.75" customHeight="1" x14ac:dyDescent="0.25">
      <c r="A229" s="148"/>
      <c r="B229" s="11" t="s">
        <v>30</v>
      </c>
      <c r="C229" s="21">
        <v>1</v>
      </c>
      <c r="D229" s="21">
        <v>0</v>
      </c>
      <c r="E229" s="21">
        <v>0</v>
      </c>
      <c r="F229" s="21">
        <v>12</v>
      </c>
      <c r="G229" s="21">
        <v>6</v>
      </c>
      <c r="H229" s="21"/>
      <c r="I229" s="22">
        <v>3</v>
      </c>
      <c r="J229" s="69"/>
      <c r="K229" s="151"/>
      <c r="L229" s="69"/>
      <c r="M229" s="69"/>
      <c r="N229" s="69"/>
      <c r="O229" s="69">
        <f t="shared" si="19"/>
        <v>18</v>
      </c>
      <c r="P229" s="69">
        <f t="shared" si="18"/>
        <v>6</v>
      </c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2.75" customHeight="1" x14ac:dyDescent="0.25">
      <c r="A230" s="148"/>
      <c r="B230" s="11" t="s">
        <v>32</v>
      </c>
      <c r="C230" s="21">
        <v>1</v>
      </c>
      <c r="D230" s="21">
        <v>0</v>
      </c>
      <c r="E230" s="21">
        <v>0</v>
      </c>
      <c r="F230" s="21">
        <v>12</v>
      </c>
      <c r="G230" s="21">
        <v>5</v>
      </c>
      <c r="H230" s="21"/>
      <c r="I230" s="22">
        <v>3</v>
      </c>
      <c r="J230" s="69"/>
      <c r="K230" s="151"/>
      <c r="L230" s="69"/>
      <c r="M230" s="69"/>
      <c r="N230" s="69"/>
      <c r="O230" s="69">
        <f t="shared" si="19"/>
        <v>17</v>
      </c>
      <c r="P230" s="69">
        <f t="shared" si="18"/>
        <v>7</v>
      </c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2.75" customHeight="1" x14ac:dyDescent="0.25">
      <c r="A231" s="148"/>
      <c r="B231" s="11" t="s">
        <v>34</v>
      </c>
      <c r="C231" s="21">
        <v>0</v>
      </c>
      <c r="D231" s="21">
        <v>0</v>
      </c>
      <c r="E231" s="21">
        <v>1</v>
      </c>
      <c r="F231" s="21">
        <v>9</v>
      </c>
      <c r="G231" s="21">
        <v>12</v>
      </c>
      <c r="H231" s="21"/>
      <c r="I231" s="22">
        <v>0</v>
      </c>
      <c r="J231" s="69"/>
      <c r="K231" s="151"/>
      <c r="L231" s="69"/>
      <c r="M231" s="69"/>
      <c r="N231" s="69"/>
      <c r="O231" s="69">
        <f t="shared" si="19"/>
        <v>21</v>
      </c>
      <c r="P231" s="69">
        <f t="shared" si="18"/>
        <v>-3</v>
      </c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2.75" customHeight="1" x14ac:dyDescent="0.25">
      <c r="A232" s="148"/>
      <c r="B232" s="11" t="s">
        <v>36</v>
      </c>
      <c r="C232" s="21">
        <v>0</v>
      </c>
      <c r="D232" s="21">
        <v>0</v>
      </c>
      <c r="E232" s="21">
        <v>1</v>
      </c>
      <c r="F232" s="21">
        <v>6</v>
      </c>
      <c r="G232" s="21">
        <v>7</v>
      </c>
      <c r="H232" s="21"/>
      <c r="I232" s="22">
        <v>0</v>
      </c>
      <c r="J232" s="69"/>
      <c r="K232" s="151"/>
      <c r="L232" s="69"/>
      <c r="M232" s="69"/>
      <c r="N232" s="69"/>
      <c r="O232" s="69">
        <f t="shared" si="19"/>
        <v>13</v>
      </c>
      <c r="P232" s="69">
        <f t="shared" si="18"/>
        <v>-1</v>
      </c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2.75" customHeight="1" x14ac:dyDescent="0.25">
      <c r="A233" s="148"/>
      <c r="B233" s="11" t="s">
        <v>38</v>
      </c>
      <c r="C233" s="21">
        <v>1</v>
      </c>
      <c r="D233" s="21">
        <v>0</v>
      </c>
      <c r="E233" s="21">
        <v>0</v>
      </c>
      <c r="F233" s="21">
        <v>9</v>
      </c>
      <c r="G233" s="21">
        <v>7</v>
      </c>
      <c r="H233" s="21"/>
      <c r="I233" s="22">
        <v>3</v>
      </c>
      <c r="J233" s="69"/>
      <c r="K233" s="151"/>
      <c r="L233" s="69"/>
      <c r="M233" s="69"/>
      <c r="N233" s="69"/>
      <c r="O233" s="69">
        <f t="shared" si="19"/>
        <v>16</v>
      </c>
      <c r="P233" s="69">
        <f t="shared" si="18"/>
        <v>2</v>
      </c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2.75" customHeight="1" x14ac:dyDescent="0.25">
      <c r="A234" s="148"/>
      <c r="B234" s="11" t="s">
        <v>40</v>
      </c>
      <c r="C234" s="21">
        <v>0</v>
      </c>
      <c r="D234" s="21">
        <v>0</v>
      </c>
      <c r="E234" s="21">
        <v>1</v>
      </c>
      <c r="F234" s="21">
        <v>7</v>
      </c>
      <c r="G234" s="21">
        <v>8</v>
      </c>
      <c r="H234" s="21"/>
      <c r="I234" s="22">
        <v>0</v>
      </c>
      <c r="J234" s="69"/>
      <c r="K234" s="151"/>
      <c r="L234" s="69"/>
      <c r="M234" s="69"/>
      <c r="N234" s="69"/>
      <c r="O234" s="69">
        <f t="shared" si="19"/>
        <v>15</v>
      </c>
      <c r="P234" s="69">
        <f t="shared" si="18"/>
        <v>-1</v>
      </c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2.75" customHeight="1" x14ac:dyDescent="0.25">
      <c r="A235" s="148"/>
      <c r="B235" s="11" t="s">
        <v>71</v>
      </c>
      <c r="C235" s="21">
        <v>0</v>
      </c>
      <c r="D235" s="21">
        <v>0</v>
      </c>
      <c r="E235" s="21">
        <v>1</v>
      </c>
      <c r="F235" s="21">
        <v>9</v>
      </c>
      <c r="G235" s="21">
        <v>12</v>
      </c>
      <c r="H235" s="21"/>
      <c r="I235" s="22">
        <v>0</v>
      </c>
      <c r="J235" s="69"/>
      <c r="K235" s="151"/>
      <c r="L235" s="69"/>
      <c r="M235" s="69"/>
      <c r="N235" s="69"/>
      <c r="O235" s="69">
        <f t="shared" si="19"/>
        <v>21</v>
      </c>
      <c r="P235" s="69">
        <f t="shared" si="18"/>
        <v>-3</v>
      </c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2.75" customHeight="1" x14ac:dyDescent="0.25">
      <c r="A236" s="148"/>
      <c r="B236" s="11" t="s">
        <v>74</v>
      </c>
      <c r="C236" s="21">
        <v>1</v>
      </c>
      <c r="D236" s="21">
        <v>0</v>
      </c>
      <c r="E236" s="21">
        <v>0</v>
      </c>
      <c r="F236" s="21">
        <v>9</v>
      </c>
      <c r="G236" s="21">
        <v>8</v>
      </c>
      <c r="H236" s="21"/>
      <c r="I236" s="22">
        <v>3</v>
      </c>
      <c r="J236" s="69"/>
      <c r="K236" s="151"/>
      <c r="L236" s="69"/>
      <c r="M236" s="69"/>
      <c r="N236" s="69"/>
      <c r="O236" s="69">
        <f t="shared" si="19"/>
        <v>17</v>
      </c>
      <c r="P236" s="69">
        <f t="shared" si="18"/>
        <v>1</v>
      </c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2.75" customHeight="1" x14ac:dyDescent="0.25">
      <c r="A237" s="148"/>
      <c r="B237" s="11" t="s">
        <v>75</v>
      </c>
      <c r="C237" s="21">
        <v>1</v>
      </c>
      <c r="D237" s="21">
        <v>0</v>
      </c>
      <c r="E237" s="21">
        <v>0</v>
      </c>
      <c r="F237" s="21">
        <v>6</v>
      </c>
      <c r="G237" s="21">
        <v>4</v>
      </c>
      <c r="H237" s="21"/>
      <c r="I237" s="22">
        <v>3</v>
      </c>
      <c r="J237" s="69"/>
      <c r="K237" s="151"/>
      <c r="L237" s="69"/>
      <c r="M237" s="69"/>
      <c r="N237" s="69"/>
      <c r="O237" s="69">
        <f t="shared" si="19"/>
        <v>10</v>
      </c>
      <c r="P237" s="69">
        <f t="shared" si="18"/>
        <v>2</v>
      </c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2.75" customHeight="1" x14ac:dyDescent="0.25">
      <c r="A238" s="148"/>
      <c r="B238" s="11" t="s">
        <v>77</v>
      </c>
      <c r="C238" s="21">
        <v>0</v>
      </c>
      <c r="D238" s="21">
        <v>0</v>
      </c>
      <c r="E238" s="21">
        <v>1</v>
      </c>
      <c r="F238" s="21">
        <v>3</v>
      </c>
      <c r="G238" s="21">
        <v>7</v>
      </c>
      <c r="H238" s="21"/>
      <c r="I238" s="22">
        <v>0</v>
      </c>
      <c r="J238" s="69"/>
      <c r="K238" s="151"/>
      <c r="L238" s="69"/>
      <c r="M238" s="69"/>
      <c r="N238" s="69"/>
      <c r="O238" s="69">
        <f t="shared" si="19"/>
        <v>10</v>
      </c>
      <c r="P238" s="69">
        <f t="shared" si="18"/>
        <v>-4</v>
      </c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2.75" customHeight="1" x14ac:dyDescent="0.25">
      <c r="A239" s="148"/>
      <c r="B239" s="11" t="s">
        <v>79</v>
      </c>
      <c r="C239" s="21">
        <v>0</v>
      </c>
      <c r="D239" s="21">
        <v>0</v>
      </c>
      <c r="E239" s="21">
        <v>1</v>
      </c>
      <c r="F239" s="21">
        <v>7</v>
      </c>
      <c r="G239" s="21">
        <v>9</v>
      </c>
      <c r="H239" s="21"/>
      <c r="I239" s="22">
        <v>0</v>
      </c>
      <c r="J239" s="69"/>
      <c r="K239" s="151"/>
      <c r="L239" s="69"/>
      <c r="M239" s="69"/>
      <c r="N239" s="69"/>
      <c r="O239" s="69">
        <f t="shared" si="19"/>
        <v>16</v>
      </c>
      <c r="P239" s="69">
        <f t="shared" si="18"/>
        <v>-2</v>
      </c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2.75" customHeight="1" thickBot="1" x14ac:dyDescent="0.3">
      <c r="A240" s="149"/>
      <c r="B240" s="17" t="s">
        <v>39</v>
      </c>
      <c r="C240" s="17">
        <f>SUM(C220:C239)</f>
        <v>9</v>
      </c>
      <c r="D240" s="17">
        <f>SUM(D220:D239)</f>
        <v>1</v>
      </c>
      <c r="E240" s="17">
        <f>SUM(E220:E239)</f>
        <v>10</v>
      </c>
      <c r="F240" s="17">
        <f>SUM(F220:F239)</f>
        <v>155</v>
      </c>
      <c r="G240" s="17">
        <f>SUM(G220:G239)</f>
        <v>157</v>
      </c>
      <c r="H240" s="17">
        <f>SUM(F240-G240)</f>
        <v>-2</v>
      </c>
      <c r="I240" s="26">
        <f>SUM(I220:I239)</f>
        <v>28</v>
      </c>
      <c r="J240" s="116">
        <f>I240</f>
        <v>28</v>
      </c>
      <c r="K240" s="152"/>
      <c r="L240" s="69"/>
      <c r="M240" s="69">
        <f>SUM(F240:G240)</f>
        <v>312</v>
      </c>
      <c r="N240" s="69">
        <f>SUM(I240)</f>
        <v>28</v>
      </c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2.75" customHeight="1" thickBot="1" x14ac:dyDescent="0.3">
      <c r="A241" s="197"/>
      <c r="B241" s="197"/>
      <c r="C241" s="197"/>
      <c r="D241" s="197"/>
      <c r="E241" s="197"/>
      <c r="F241" s="197"/>
      <c r="G241" s="197"/>
      <c r="H241" s="197"/>
      <c r="I241" s="197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2.75" customHeight="1" x14ac:dyDescent="0.25">
      <c r="A242" s="147" t="s">
        <v>35</v>
      </c>
      <c r="B242" s="7" t="s">
        <v>13</v>
      </c>
      <c r="C242" s="7">
        <v>0</v>
      </c>
      <c r="D242" s="7">
        <v>0</v>
      </c>
      <c r="E242" s="7">
        <v>1</v>
      </c>
      <c r="F242" s="7">
        <v>7</v>
      </c>
      <c r="G242" s="7">
        <v>15</v>
      </c>
      <c r="H242" s="7"/>
      <c r="I242" s="8">
        <v>0</v>
      </c>
      <c r="J242" s="69"/>
      <c r="K242" s="150">
        <f>RANK(J262,J:J,0)</f>
        <v>9</v>
      </c>
      <c r="L242" s="69"/>
      <c r="M242" s="69"/>
      <c r="N242" s="69"/>
      <c r="O242" s="69">
        <f t="shared" si="19"/>
        <v>22</v>
      </c>
      <c r="P242" s="69">
        <f t="shared" si="18"/>
        <v>-8</v>
      </c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2.75" customHeight="1" x14ac:dyDescent="0.25">
      <c r="A243" s="148"/>
      <c r="B243" s="9" t="s">
        <v>15</v>
      </c>
      <c r="C243" s="9">
        <v>0</v>
      </c>
      <c r="D243" s="9">
        <v>0</v>
      </c>
      <c r="E243" s="9">
        <v>1</v>
      </c>
      <c r="F243" s="9">
        <v>4</v>
      </c>
      <c r="G243" s="9">
        <v>7</v>
      </c>
      <c r="H243" s="9"/>
      <c r="I243" s="10">
        <v>0</v>
      </c>
      <c r="J243" s="69"/>
      <c r="K243" s="151"/>
      <c r="L243" s="69"/>
      <c r="M243" s="69"/>
      <c r="N243" s="69"/>
      <c r="O243" s="69">
        <f t="shared" si="19"/>
        <v>11</v>
      </c>
      <c r="P243" s="69">
        <f t="shared" si="18"/>
        <v>-3</v>
      </c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2.75" customHeight="1" x14ac:dyDescent="0.25">
      <c r="A244" s="148"/>
      <c r="B244" s="11" t="s">
        <v>17</v>
      </c>
      <c r="C244" s="11">
        <v>1</v>
      </c>
      <c r="D244" s="11">
        <v>0</v>
      </c>
      <c r="E244" s="11">
        <v>0</v>
      </c>
      <c r="F244" s="11">
        <v>8</v>
      </c>
      <c r="G244" s="11">
        <v>5</v>
      </c>
      <c r="H244" s="11"/>
      <c r="I244" s="12">
        <v>3</v>
      </c>
      <c r="J244" s="69"/>
      <c r="K244" s="151"/>
      <c r="L244" s="69"/>
      <c r="M244" s="69"/>
      <c r="N244" s="69"/>
      <c r="O244" s="69">
        <f t="shared" si="19"/>
        <v>13</v>
      </c>
      <c r="P244" s="69">
        <f t="shared" si="18"/>
        <v>3</v>
      </c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2.75" customHeight="1" x14ac:dyDescent="0.25">
      <c r="A245" s="148"/>
      <c r="B245" s="11" t="s">
        <v>19</v>
      </c>
      <c r="C245" s="11">
        <v>0</v>
      </c>
      <c r="D245" s="11">
        <v>0</v>
      </c>
      <c r="E245" s="11">
        <v>1</v>
      </c>
      <c r="F245" s="11">
        <v>4</v>
      </c>
      <c r="G245" s="11">
        <v>7</v>
      </c>
      <c r="H245" s="11"/>
      <c r="I245" s="12">
        <v>0</v>
      </c>
      <c r="J245" s="69"/>
      <c r="K245" s="151"/>
      <c r="L245" s="69"/>
      <c r="M245" s="69"/>
      <c r="N245" s="69"/>
      <c r="O245" s="69">
        <f t="shared" si="19"/>
        <v>11</v>
      </c>
      <c r="P245" s="69">
        <f t="shared" si="18"/>
        <v>-3</v>
      </c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2.75" customHeight="1" x14ac:dyDescent="0.25">
      <c r="A246" s="148"/>
      <c r="B246" s="11" t="s">
        <v>21</v>
      </c>
      <c r="C246" s="11">
        <v>0</v>
      </c>
      <c r="D246" s="11">
        <v>0</v>
      </c>
      <c r="E246" s="11">
        <v>1</v>
      </c>
      <c r="F246" s="11">
        <v>6</v>
      </c>
      <c r="G246" s="11">
        <v>9</v>
      </c>
      <c r="H246" s="11"/>
      <c r="I246" s="12">
        <v>0</v>
      </c>
      <c r="J246" s="69"/>
      <c r="K246" s="151"/>
      <c r="L246" s="69"/>
      <c r="M246" s="69"/>
      <c r="N246" s="69"/>
      <c r="O246" s="69">
        <f t="shared" si="19"/>
        <v>15</v>
      </c>
      <c r="P246" s="69">
        <f t="shared" si="18"/>
        <v>-3</v>
      </c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2.75" customHeight="1" x14ac:dyDescent="0.25">
      <c r="A247" s="148"/>
      <c r="B247" s="11" t="s">
        <v>23</v>
      </c>
      <c r="C247" s="11">
        <v>0</v>
      </c>
      <c r="D247" s="11">
        <v>0</v>
      </c>
      <c r="E247" s="11">
        <v>1</v>
      </c>
      <c r="F247" s="11">
        <v>7</v>
      </c>
      <c r="G247" s="11">
        <v>8</v>
      </c>
      <c r="H247" s="11"/>
      <c r="I247" s="12">
        <v>0</v>
      </c>
      <c r="J247" s="69"/>
      <c r="K247" s="151"/>
      <c r="L247" s="69"/>
      <c r="M247" s="69"/>
      <c r="N247" s="69"/>
      <c r="O247" s="69">
        <f t="shared" si="19"/>
        <v>15</v>
      </c>
      <c r="P247" s="69">
        <f t="shared" si="18"/>
        <v>-1</v>
      </c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2.75" customHeight="1" x14ac:dyDescent="0.25">
      <c r="A248" s="148"/>
      <c r="B248" s="11" t="s">
        <v>24</v>
      </c>
      <c r="C248" s="11">
        <v>0</v>
      </c>
      <c r="D248" s="11">
        <v>0</v>
      </c>
      <c r="E248" s="11">
        <v>1</v>
      </c>
      <c r="F248" s="11">
        <v>8</v>
      </c>
      <c r="G248" s="11">
        <v>9</v>
      </c>
      <c r="H248" s="11"/>
      <c r="I248" s="12">
        <v>0</v>
      </c>
      <c r="J248" s="69"/>
      <c r="K248" s="151"/>
      <c r="L248" s="69"/>
      <c r="M248" s="69"/>
      <c r="N248" s="69"/>
      <c r="O248" s="69">
        <f t="shared" si="19"/>
        <v>17</v>
      </c>
      <c r="P248" s="69">
        <f t="shared" si="18"/>
        <v>-1</v>
      </c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2.75" customHeight="1" x14ac:dyDescent="0.25">
      <c r="A249" s="148"/>
      <c r="B249" s="11" t="s">
        <v>26</v>
      </c>
      <c r="C249" s="11">
        <v>0</v>
      </c>
      <c r="D249" s="11">
        <v>1</v>
      </c>
      <c r="E249" s="11">
        <v>0</v>
      </c>
      <c r="F249" s="11">
        <v>7</v>
      </c>
      <c r="G249" s="11">
        <v>7</v>
      </c>
      <c r="H249" s="11"/>
      <c r="I249" s="12">
        <v>1</v>
      </c>
      <c r="J249" s="69"/>
      <c r="K249" s="151"/>
      <c r="L249" s="69"/>
      <c r="M249" s="69"/>
      <c r="N249" s="69"/>
      <c r="O249" s="69">
        <f t="shared" si="19"/>
        <v>14</v>
      </c>
      <c r="P249" s="69">
        <f t="shared" si="18"/>
        <v>0</v>
      </c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2.75" customHeight="1" x14ac:dyDescent="0.25">
      <c r="A250" s="148"/>
      <c r="B250" s="11" t="s">
        <v>28</v>
      </c>
      <c r="C250" s="11">
        <v>0</v>
      </c>
      <c r="D250" s="11">
        <v>0</v>
      </c>
      <c r="E250" s="11">
        <v>1</v>
      </c>
      <c r="F250" s="11">
        <v>8</v>
      </c>
      <c r="G250" s="11">
        <v>9</v>
      </c>
      <c r="H250" s="11"/>
      <c r="I250" s="12">
        <v>0</v>
      </c>
      <c r="J250" s="69"/>
      <c r="K250" s="151"/>
      <c r="L250" s="69"/>
      <c r="M250" s="69"/>
      <c r="N250" s="69"/>
      <c r="O250" s="69">
        <f t="shared" si="19"/>
        <v>17</v>
      </c>
      <c r="P250" s="69">
        <f t="shared" si="18"/>
        <v>-1</v>
      </c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2.75" customHeight="1" x14ac:dyDescent="0.25">
      <c r="A251" s="148"/>
      <c r="B251" s="11" t="s">
        <v>30</v>
      </c>
      <c r="C251" s="11">
        <v>1</v>
      </c>
      <c r="D251" s="11">
        <v>0</v>
      </c>
      <c r="E251" s="11">
        <v>0</v>
      </c>
      <c r="F251" s="11">
        <v>8</v>
      </c>
      <c r="G251" s="11">
        <v>5</v>
      </c>
      <c r="H251" s="11"/>
      <c r="I251" s="12">
        <v>3</v>
      </c>
      <c r="J251" s="69"/>
      <c r="K251" s="151"/>
      <c r="L251" s="69"/>
      <c r="M251" s="69"/>
      <c r="N251" s="69"/>
      <c r="O251" s="69">
        <f t="shared" si="19"/>
        <v>13</v>
      </c>
      <c r="P251" s="69">
        <f t="shared" si="18"/>
        <v>3</v>
      </c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2.75" customHeight="1" x14ac:dyDescent="0.25">
      <c r="A252" s="148"/>
      <c r="B252" s="11" t="s">
        <v>32</v>
      </c>
      <c r="C252" s="11">
        <v>1</v>
      </c>
      <c r="D252" s="11">
        <v>0</v>
      </c>
      <c r="E252" s="11">
        <v>0</v>
      </c>
      <c r="F252" s="11">
        <v>12</v>
      </c>
      <c r="G252" s="11">
        <v>9</v>
      </c>
      <c r="H252" s="11"/>
      <c r="I252" s="12">
        <v>3</v>
      </c>
      <c r="J252" s="69"/>
      <c r="K252" s="151"/>
      <c r="L252" s="69"/>
      <c r="M252" s="69"/>
      <c r="N252" s="69"/>
      <c r="O252" s="69">
        <f t="shared" si="19"/>
        <v>21</v>
      </c>
      <c r="P252" s="69">
        <f t="shared" si="18"/>
        <v>3</v>
      </c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2.75" customHeight="1" x14ac:dyDescent="0.25">
      <c r="A253" s="148"/>
      <c r="B253" s="11" t="s">
        <v>34</v>
      </c>
      <c r="C253" s="11">
        <v>0</v>
      </c>
      <c r="D253" s="11">
        <v>0</v>
      </c>
      <c r="E253" s="11">
        <v>1</v>
      </c>
      <c r="F253" s="11">
        <v>6</v>
      </c>
      <c r="G253" s="11">
        <v>7</v>
      </c>
      <c r="H253" s="11"/>
      <c r="I253" s="12">
        <v>0</v>
      </c>
      <c r="J253" s="69"/>
      <c r="K253" s="151"/>
      <c r="L253" s="69"/>
      <c r="M253" s="69"/>
      <c r="N253" s="69"/>
      <c r="O253" s="69">
        <f t="shared" si="19"/>
        <v>13</v>
      </c>
      <c r="P253" s="69">
        <f t="shared" si="18"/>
        <v>-1</v>
      </c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2.75" customHeight="1" x14ac:dyDescent="0.25">
      <c r="A254" s="148"/>
      <c r="B254" s="11" t="s">
        <v>36</v>
      </c>
      <c r="C254" s="11">
        <v>0</v>
      </c>
      <c r="D254" s="11">
        <v>0</v>
      </c>
      <c r="E254" s="11">
        <v>1</v>
      </c>
      <c r="F254" s="11">
        <v>7</v>
      </c>
      <c r="G254" s="11">
        <v>8</v>
      </c>
      <c r="H254" s="11"/>
      <c r="I254" s="12">
        <v>0</v>
      </c>
      <c r="J254" s="69"/>
      <c r="K254" s="151"/>
      <c r="L254" s="69"/>
      <c r="M254" s="69"/>
      <c r="N254" s="69"/>
      <c r="O254" s="69">
        <f t="shared" si="19"/>
        <v>15</v>
      </c>
      <c r="P254" s="69">
        <f t="shared" si="18"/>
        <v>-1</v>
      </c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2.75" customHeight="1" x14ac:dyDescent="0.25">
      <c r="A255" s="148"/>
      <c r="B255" s="11" t="s">
        <v>38</v>
      </c>
      <c r="C255" s="11">
        <v>1</v>
      </c>
      <c r="D255" s="11">
        <v>0</v>
      </c>
      <c r="E255" s="11">
        <v>0</v>
      </c>
      <c r="F255" s="11">
        <v>6</v>
      </c>
      <c r="G255" s="11">
        <v>4</v>
      </c>
      <c r="H255" s="11"/>
      <c r="I255" s="12">
        <v>3</v>
      </c>
      <c r="J255" s="69"/>
      <c r="K255" s="151"/>
      <c r="L255" s="69"/>
      <c r="M255" s="69"/>
      <c r="N255" s="69"/>
      <c r="O255" s="69">
        <f t="shared" si="19"/>
        <v>10</v>
      </c>
      <c r="P255" s="69">
        <f t="shared" si="18"/>
        <v>2</v>
      </c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2.75" customHeight="1" x14ac:dyDescent="0.25">
      <c r="A256" s="148"/>
      <c r="B256" s="11" t="s">
        <v>40</v>
      </c>
      <c r="C256" s="11">
        <v>0</v>
      </c>
      <c r="D256" s="11">
        <v>1</v>
      </c>
      <c r="E256" s="11">
        <v>0</v>
      </c>
      <c r="F256" s="11">
        <v>9</v>
      </c>
      <c r="G256" s="11">
        <v>9</v>
      </c>
      <c r="H256" s="11"/>
      <c r="I256" s="12">
        <v>1</v>
      </c>
      <c r="J256" s="69"/>
      <c r="K256" s="151"/>
      <c r="L256" s="69"/>
      <c r="M256" s="69"/>
      <c r="N256" s="69"/>
      <c r="O256" s="69">
        <f t="shared" si="19"/>
        <v>18</v>
      </c>
      <c r="P256" s="69">
        <f t="shared" si="18"/>
        <v>0</v>
      </c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2.75" customHeight="1" x14ac:dyDescent="0.25">
      <c r="A257" s="148"/>
      <c r="B257" s="11" t="s">
        <v>71</v>
      </c>
      <c r="C257" s="11">
        <v>1</v>
      </c>
      <c r="D257" s="11">
        <v>0</v>
      </c>
      <c r="E257" s="11">
        <v>0</v>
      </c>
      <c r="F257" s="11">
        <v>8</v>
      </c>
      <c r="G257" s="11">
        <v>7</v>
      </c>
      <c r="H257" s="11"/>
      <c r="I257" s="12">
        <v>3</v>
      </c>
      <c r="J257" s="69"/>
      <c r="K257" s="151"/>
      <c r="L257" s="69"/>
      <c r="M257" s="69"/>
      <c r="N257" s="69"/>
      <c r="O257" s="69">
        <f t="shared" si="19"/>
        <v>15</v>
      </c>
      <c r="P257" s="69">
        <f t="shared" si="18"/>
        <v>1</v>
      </c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2.75" customHeight="1" x14ac:dyDescent="0.25">
      <c r="A258" s="148"/>
      <c r="B258" s="11" t="s">
        <v>74</v>
      </c>
      <c r="C258" s="11">
        <v>1</v>
      </c>
      <c r="D258" s="11">
        <v>0</v>
      </c>
      <c r="E258" s="11">
        <v>0</v>
      </c>
      <c r="F258" s="11">
        <v>7</v>
      </c>
      <c r="G258" s="11">
        <v>6</v>
      </c>
      <c r="H258" s="11"/>
      <c r="I258" s="12">
        <v>3</v>
      </c>
      <c r="J258" s="69"/>
      <c r="K258" s="151"/>
      <c r="L258" s="69"/>
      <c r="M258" s="69"/>
      <c r="N258" s="69"/>
      <c r="O258" s="69">
        <f t="shared" si="19"/>
        <v>13</v>
      </c>
      <c r="P258" s="69">
        <f t="shared" si="18"/>
        <v>1</v>
      </c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2.75" customHeight="1" x14ac:dyDescent="0.25">
      <c r="A259" s="148"/>
      <c r="B259" s="11" t="s">
        <v>75</v>
      </c>
      <c r="C259" s="11">
        <v>1</v>
      </c>
      <c r="D259" s="11">
        <v>0</v>
      </c>
      <c r="E259" s="11">
        <v>0</v>
      </c>
      <c r="F259" s="11">
        <v>8</v>
      </c>
      <c r="G259" s="11">
        <v>6</v>
      </c>
      <c r="H259" s="11"/>
      <c r="I259" s="12">
        <v>3</v>
      </c>
      <c r="J259" s="69"/>
      <c r="K259" s="151"/>
      <c r="L259" s="69"/>
      <c r="M259" s="69"/>
      <c r="N259" s="69"/>
      <c r="O259" s="69">
        <f t="shared" si="19"/>
        <v>14</v>
      </c>
      <c r="P259" s="69">
        <f t="shared" si="18"/>
        <v>2</v>
      </c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2.75" customHeight="1" x14ac:dyDescent="0.25">
      <c r="A260" s="148"/>
      <c r="B260" s="11" t="s">
        <v>77</v>
      </c>
      <c r="C260" s="11">
        <v>1</v>
      </c>
      <c r="D260" s="11">
        <v>0</v>
      </c>
      <c r="E260" s="11">
        <v>0</v>
      </c>
      <c r="F260" s="11">
        <v>6</v>
      </c>
      <c r="G260" s="11">
        <v>4</v>
      </c>
      <c r="H260" s="11"/>
      <c r="I260" s="12">
        <v>3</v>
      </c>
      <c r="J260" s="69"/>
      <c r="K260" s="151"/>
      <c r="L260" s="69"/>
      <c r="M260" s="69"/>
      <c r="N260" s="69"/>
      <c r="O260" s="69">
        <f t="shared" si="19"/>
        <v>10</v>
      </c>
      <c r="P260" s="69">
        <f t="shared" si="18"/>
        <v>2</v>
      </c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2.75" customHeight="1" x14ac:dyDescent="0.25">
      <c r="A261" s="148"/>
      <c r="B261" s="11" t="s">
        <v>79</v>
      </c>
      <c r="C261" s="11">
        <v>0</v>
      </c>
      <c r="D261" s="11">
        <v>0</v>
      </c>
      <c r="E261" s="11">
        <v>1</v>
      </c>
      <c r="F261" s="11">
        <v>6</v>
      </c>
      <c r="G261" s="11">
        <v>7</v>
      </c>
      <c r="H261" s="11"/>
      <c r="I261" s="12">
        <v>0</v>
      </c>
      <c r="J261" s="69"/>
      <c r="K261" s="151"/>
      <c r="L261" s="69"/>
      <c r="M261" s="69"/>
      <c r="N261" s="69"/>
      <c r="O261" s="69">
        <f t="shared" si="19"/>
        <v>13</v>
      </c>
      <c r="P261" s="69">
        <f t="shared" si="18"/>
        <v>-1</v>
      </c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 customHeight="1" thickBot="1" x14ac:dyDescent="0.3">
      <c r="A262" s="149"/>
      <c r="B262" s="17" t="s">
        <v>39</v>
      </c>
      <c r="C262" s="17">
        <f>SUM(C242:C261)</f>
        <v>8</v>
      </c>
      <c r="D262" s="17">
        <f>SUM(D242:D261)</f>
        <v>2</v>
      </c>
      <c r="E262" s="17">
        <f>SUM(E242:E261)</f>
        <v>10</v>
      </c>
      <c r="F262" s="17">
        <f>SUM(F242:F261)</f>
        <v>142</v>
      </c>
      <c r="G262" s="17">
        <f>SUM(G242:G261)</f>
        <v>148</v>
      </c>
      <c r="H262" s="17">
        <f>SUM(F262-G262)</f>
        <v>-6</v>
      </c>
      <c r="I262" s="26">
        <f>SUM(I242:I261)</f>
        <v>26</v>
      </c>
      <c r="J262" s="116">
        <f>I262</f>
        <v>26</v>
      </c>
      <c r="K262" s="152"/>
      <c r="L262" s="69"/>
      <c r="M262" s="69">
        <f>SUM(F262:G262)</f>
        <v>290</v>
      </c>
      <c r="N262" s="69">
        <f>SUM(I262)</f>
        <v>26</v>
      </c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2.75" customHeight="1" thickBot="1" x14ac:dyDescent="0.3">
      <c r="A263" s="197"/>
      <c r="B263" s="197"/>
      <c r="C263" s="197"/>
      <c r="D263" s="197"/>
      <c r="E263" s="197"/>
      <c r="F263" s="197"/>
      <c r="G263" s="197"/>
      <c r="H263" s="197"/>
      <c r="I263" s="197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2.75" customHeight="1" x14ac:dyDescent="0.25">
      <c r="A264" s="160" t="s">
        <v>112</v>
      </c>
      <c r="B264" s="7" t="s">
        <v>113</v>
      </c>
      <c r="C264" s="7"/>
      <c r="D264" s="7"/>
      <c r="E264" s="7"/>
      <c r="F264" s="7"/>
      <c r="G264" s="7"/>
      <c r="H264" s="7"/>
      <c r="I264" s="8"/>
      <c r="K264" s="150">
        <f>RANK(J265,J:J,0)</f>
        <v>15</v>
      </c>
    </row>
    <row r="265" spans="1:26" ht="12.75" customHeight="1" thickBot="1" x14ac:dyDescent="0.3">
      <c r="A265" s="161"/>
      <c r="B265" s="17" t="s">
        <v>39</v>
      </c>
      <c r="C265" s="17">
        <f>SUM(C264:C264)</f>
        <v>0</v>
      </c>
      <c r="D265" s="17">
        <f>SUM(D264:D264)</f>
        <v>0</v>
      </c>
      <c r="E265" s="17">
        <f>SUM(E264:E264)</f>
        <v>0</v>
      </c>
      <c r="F265" s="17">
        <f>SUM(F264:F264)</f>
        <v>0</v>
      </c>
      <c r="G265" s="17">
        <f>SUM(G264:G264)</f>
        <v>0</v>
      </c>
      <c r="H265" s="17">
        <f>SUM(F265-G265)</f>
        <v>0</v>
      </c>
      <c r="I265" s="26">
        <f>SUM(I264:I264)</f>
        <v>0</v>
      </c>
      <c r="J265" s="116">
        <f>I265</f>
        <v>0</v>
      </c>
      <c r="K265" s="152"/>
      <c r="M265">
        <f>SUM(F265:G265)</f>
        <v>0</v>
      </c>
      <c r="N265">
        <f>SUM(I265)</f>
        <v>0</v>
      </c>
      <c r="O265">
        <f t="shared" ref="O265" si="20">SUM(F265:G265)</f>
        <v>0</v>
      </c>
      <c r="P265">
        <f t="shared" ref="P265" si="21">SUM(F265-G265)</f>
        <v>0</v>
      </c>
    </row>
    <row r="266" spans="1:26" ht="12.75" customHeight="1" thickBot="1" x14ac:dyDescent="0.3">
      <c r="A266" s="120"/>
      <c r="B266" s="120"/>
      <c r="C266" s="120"/>
      <c r="D266" s="120"/>
      <c r="E266" s="120"/>
      <c r="F266" s="120"/>
      <c r="G266" s="120"/>
      <c r="H266" s="120"/>
      <c r="I266" s="120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 customHeight="1" x14ac:dyDescent="0.25">
      <c r="A267" s="160" t="s">
        <v>16</v>
      </c>
      <c r="B267" s="7" t="s">
        <v>13</v>
      </c>
      <c r="C267" s="7">
        <v>1</v>
      </c>
      <c r="D267" s="7">
        <v>0</v>
      </c>
      <c r="E267" s="7">
        <v>0</v>
      </c>
      <c r="F267" s="7">
        <v>8</v>
      </c>
      <c r="G267" s="7">
        <v>5</v>
      </c>
      <c r="H267" s="7"/>
      <c r="I267" s="8">
        <v>3</v>
      </c>
      <c r="J267" s="69"/>
      <c r="K267" s="150">
        <f>RANK(J286,J:J,0)</f>
        <v>10</v>
      </c>
      <c r="L267" s="69"/>
      <c r="M267" s="69"/>
      <c r="N267" s="69"/>
      <c r="O267" s="69">
        <f t="shared" si="19"/>
        <v>13</v>
      </c>
      <c r="P267" s="69">
        <f t="shared" si="18"/>
        <v>3</v>
      </c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2.75" customHeight="1" x14ac:dyDescent="0.25">
      <c r="A268" s="161"/>
      <c r="B268" s="9" t="s">
        <v>15</v>
      </c>
      <c r="C268" s="9">
        <v>1</v>
      </c>
      <c r="D268" s="9">
        <v>0</v>
      </c>
      <c r="E268" s="9">
        <v>0</v>
      </c>
      <c r="F268" s="9">
        <v>8</v>
      </c>
      <c r="G268" s="9">
        <v>7</v>
      </c>
      <c r="H268" s="9"/>
      <c r="I268" s="10">
        <v>3</v>
      </c>
      <c r="J268" s="69"/>
      <c r="K268" s="151"/>
      <c r="L268" s="69"/>
      <c r="M268" s="69"/>
      <c r="N268" s="69"/>
      <c r="O268" s="69">
        <f t="shared" si="19"/>
        <v>15</v>
      </c>
      <c r="P268" s="69">
        <f t="shared" si="18"/>
        <v>1</v>
      </c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2.75" customHeight="1" x14ac:dyDescent="0.25">
      <c r="A269" s="161"/>
      <c r="B269" s="11" t="s">
        <v>17</v>
      </c>
      <c r="C269" s="11">
        <v>0</v>
      </c>
      <c r="D269" s="11">
        <v>0</v>
      </c>
      <c r="E269" s="11">
        <v>1</v>
      </c>
      <c r="F269" s="11">
        <v>7</v>
      </c>
      <c r="G269" s="11">
        <v>9</v>
      </c>
      <c r="H269" s="11"/>
      <c r="I269" s="12">
        <v>0</v>
      </c>
      <c r="J269" s="69"/>
      <c r="K269" s="151"/>
      <c r="L269" s="69"/>
      <c r="M269" s="69"/>
      <c r="N269" s="69"/>
      <c r="O269" s="69">
        <f t="shared" si="19"/>
        <v>16</v>
      </c>
      <c r="P269" s="69">
        <f t="shared" si="18"/>
        <v>-2</v>
      </c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2.75" customHeight="1" x14ac:dyDescent="0.25">
      <c r="A270" s="161"/>
      <c r="B270" s="11" t="s">
        <v>19</v>
      </c>
      <c r="C270" s="11">
        <v>0</v>
      </c>
      <c r="D270" s="11">
        <v>0</v>
      </c>
      <c r="E270" s="11">
        <v>1</v>
      </c>
      <c r="F270" s="11">
        <v>4</v>
      </c>
      <c r="G270" s="11">
        <v>6</v>
      </c>
      <c r="H270" s="11"/>
      <c r="I270" s="12">
        <v>0</v>
      </c>
      <c r="J270" s="69"/>
      <c r="K270" s="151"/>
      <c r="L270" s="69"/>
      <c r="M270" s="69"/>
      <c r="N270" s="69"/>
      <c r="O270" s="69">
        <f t="shared" si="19"/>
        <v>10</v>
      </c>
      <c r="P270" s="69">
        <f t="shared" si="18"/>
        <v>-2</v>
      </c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2.75" customHeight="1" x14ac:dyDescent="0.25">
      <c r="A271" s="161"/>
      <c r="B271" s="11" t="s">
        <v>21</v>
      </c>
      <c r="C271" s="11">
        <v>0</v>
      </c>
      <c r="D271" s="11">
        <v>0</v>
      </c>
      <c r="E271" s="11">
        <v>1</v>
      </c>
      <c r="F271" s="11">
        <v>4</v>
      </c>
      <c r="G271" s="11">
        <v>7</v>
      </c>
      <c r="H271" s="11"/>
      <c r="I271" s="12">
        <v>0</v>
      </c>
      <c r="J271" s="69"/>
      <c r="K271" s="151"/>
      <c r="L271" s="69"/>
      <c r="M271" s="69"/>
      <c r="N271" s="69"/>
      <c r="O271" s="69">
        <f t="shared" si="19"/>
        <v>11</v>
      </c>
      <c r="P271" s="69">
        <f t="shared" si="18"/>
        <v>-3</v>
      </c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2.75" customHeight="1" x14ac:dyDescent="0.25">
      <c r="A272" s="161"/>
      <c r="B272" s="11" t="s">
        <v>23</v>
      </c>
      <c r="C272" s="11">
        <v>0</v>
      </c>
      <c r="D272" s="11">
        <v>0</v>
      </c>
      <c r="E272" s="11">
        <v>1</v>
      </c>
      <c r="F272" s="11">
        <v>6</v>
      </c>
      <c r="G272" s="11">
        <v>7</v>
      </c>
      <c r="H272" s="11"/>
      <c r="I272" s="12">
        <v>0</v>
      </c>
      <c r="J272" s="69"/>
      <c r="K272" s="151"/>
      <c r="L272" s="69"/>
      <c r="M272" s="69"/>
      <c r="N272" s="69"/>
      <c r="O272" s="69">
        <f t="shared" si="19"/>
        <v>13</v>
      </c>
      <c r="P272" s="69">
        <f t="shared" si="18"/>
        <v>-1</v>
      </c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2.75" customHeight="1" x14ac:dyDescent="0.25">
      <c r="A273" s="161"/>
      <c r="B273" s="11" t="s">
        <v>24</v>
      </c>
      <c r="C273" s="11">
        <v>0</v>
      </c>
      <c r="D273" s="11">
        <v>0</v>
      </c>
      <c r="E273" s="11">
        <v>1</v>
      </c>
      <c r="F273" s="11">
        <v>8</v>
      </c>
      <c r="G273" s="11">
        <v>9</v>
      </c>
      <c r="H273" s="11"/>
      <c r="I273" s="12">
        <v>0</v>
      </c>
      <c r="J273" s="69"/>
      <c r="K273" s="151"/>
      <c r="L273" s="69"/>
      <c r="M273" s="69"/>
      <c r="N273" s="69"/>
      <c r="O273" s="69">
        <f t="shared" si="19"/>
        <v>17</v>
      </c>
      <c r="P273" s="69">
        <f t="shared" si="18"/>
        <v>-1</v>
      </c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2.75" customHeight="1" x14ac:dyDescent="0.25">
      <c r="A274" s="161"/>
      <c r="B274" s="11" t="s">
        <v>26</v>
      </c>
      <c r="C274" s="11">
        <v>1</v>
      </c>
      <c r="D274" s="11">
        <v>0</v>
      </c>
      <c r="E274" s="11">
        <v>0</v>
      </c>
      <c r="F274" s="11">
        <v>9</v>
      </c>
      <c r="G274" s="11">
        <v>8</v>
      </c>
      <c r="H274" s="11"/>
      <c r="I274" s="12">
        <v>3</v>
      </c>
      <c r="J274" s="69"/>
      <c r="K274" s="151"/>
      <c r="L274" s="69"/>
      <c r="M274" s="69"/>
      <c r="N274" s="69"/>
      <c r="O274" s="69">
        <f t="shared" si="19"/>
        <v>17</v>
      </c>
      <c r="P274" s="69">
        <f t="shared" si="18"/>
        <v>1</v>
      </c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2.75" customHeight="1" x14ac:dyDescent="0.25">
      <c r="A275" s="161"/>
      <c r="B275" s="11" t="s">
        <v>28</v>
      </c>
      <c r="C275" s="11">
        <v>1</v>
      </c>
      <c r="D275" s="11">
        <v>0</v>
      </c>
      <c r="E275" s="11">
        <v>0</v>
      </c>
      <c r="F275" s="11">
        <v>12</v>
      </c>
      <c r="G275" s="11">
        <v>6</v>
      </c>
      <c r="H275" s="11"/>
      <c r="I275" s="12">
        <v>3</v>
      </c>
      <c r="J275" s="69"/>
      <c r="K275" s="151"/>
      <c r="L275" s="69"/>
      <c r="M275" s="69"/>
      <c r="N275" s="69"/>
      <c r="O275" s="69">
        <f t="shared" si="19"/>
        <v>18</v>
      </c>
      <c r="P275" s="69">
        <f t="shared" si="18"/>
        <v>6</v>
      </c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2.75" customHeight="1" x14ac:dyDescent="0.25">
      <c r="A276" s="161"/>
      <c r="B276" s="11" t="s">
        <v>30</v>
      </c>
      <c r="C276" s="11">
        <v>0</v>
      </c>
      <c r="D276" s="11">
        <v>1</v>
      </c>
      <c r="E276" s="11">
        <v>0</v>
      </c>
      <c r="F276" s="11">
        <v>6</v>
      </c>
      <c r="G276" s="11">
        <v>6</v>
      </c>
      <c r="H276" s="11"/>
      <c r="I276" s="12">
        <v>1</v>
      </c>
      <c r="J276" s="69"/>
      <c r="K276" s="151"/>
      <c r="L276" s="69"/>
      <c r="M276" s="69"/>
      <c r="N276" s="69"/>
      <c r="O276" s="69">
        <f t="shared" si="19"/>
        <v>12</v>
      </c>
      <c r="P276" s="69">
        <f t="shared" si="18"/>
        <v>0</v>
      </c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2.75" customHeight="1" x14ac:dyDescent="0.25">
      <c r="A277" s="161"/>
      <c r="B277" s="11" t="s">
        <v>32</v>
      </c>
      <c r="C277" s="11">
        <v>0</v>
      </c>
      <c r="D277" s="11">
        <v>0</v>
      </c>
      <c r="E277" s="11">
        <v>1</v>
      </c>
      <c r="F277" s="11">
        <v>8</v>
      </c>
      <c r="G277" s="11">
        <v>9</v>
      </c>
      <c r="H277" s="11"/>
      <c r="I277" s="12">
        <v>0</v>
      </c>
      <c r="J277" s="69"/>
      <c r="K277" s="151"/>
      <c r="L277" s="69"/>
      <c r="M277" s="69"/>
      <c r="N277" s="69"/>
      <c r="O277" s="69">
        <f t="shared" si="19"/>
        <v>17</v>
      </c>
      <c r="P277" s="69">
        <f t="shared" si="18"/>
        <v>-1</v>
      </c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2.75" customHeight="1" x14ac:dyDescent="0.25">
      <c r="A278" s="161"/>
      <c r="B278" s="11" t="s">
        <v>34</v>
      </c>
      <c r="C278" s="11">
        <v>0</v>
      </c>
      <c r="D278" s="11">
        <v>0</v>
      </c>
      <c r="E278" s="11">
        <v>1</v>
      </c>
      <c r="F278" s="11">
        <v>3</v>
      </c>
      <c r="G278" s="11">
        <v>12</v>
      </c>
      <c r="H278" s="11"/>
      <c r="I278" s="12">
        <v>0</v>
      </c>
      <c r="J278" s="69"/>
      <c r="K278" s="151"/>
      <c r="L278" s="69"/>
      <c r="M278" s="69"/>
      <c r="N278" s="69"/>
      <c r="O278" s="69">
        <f t="shared" si="19"/>
        <v>15</v>
      </c>
      <c r="P278" s="69">
        <f t="shared" si="18"/>
        <v>-9</v>
      </c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2.75" customHeight="1" x14ac:dyDescent="0.25">
      <c r="A279" s="161"/>
      <c r="B279" s="11" t="s">
        <v>36</v>
      </c>
      <c r="C279" s="11">
        <v>0</v>
      </c>
      <c r="D279" s="11">
        <v>1</v>
      </c>
      <c r="E279" s="11">
        <v>0</v>
      </c>
      <c r="F279" s="11">
        <v>9</v>
      </c>
      <c r="G279" s="11">
        <v>9</v>
      </c>
      <c r="H279" s="11"/>
      <c r="I279" s="12">
        <v>1</v>
      </c>
      <c r="J279" s="69"/>
      <c r="K279" s="151"/>
      <c r="L279" s="69"/>
      <c r="M279" s="69"/>
      <c r="N279" s="69"/>
      <c r="O279" s="69">
        <f t="shared" si="19"/>
        <v>18</v>
      </c>
      <c r="P279" s="69">
        <f t="shared" si="18"/>
        <v>0</v>
      </c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2.75" customHeight="1" x14ac:dyDescent="0.25">
      <c r="A280" s="161"/>
      <c r="B280" s="11" t="s">
        <v>38</v>
      </c>
      <c r="C280" s="11">
        <v>1</v>
      </c>
      <c r="D280" s="11">
        <v>0</v>
      </c>
      <c r="E280" s="11">
        <v>0</v>
      </c>
      <c r="F280" s="11">
        <v>12</v>
      </c>
      <c r="G280" s="11">
        <v>9</v>
      </c>
      <c r="H280" s="11"/>
      <c r="I280" s="12">
        <v>3</v>
      </c>
      <c r="J280" s="69"/>
      <c r="K280" s="151"/>
      <c r="L280" s="69"/>
      <c r="M280" s="69"/>
      <c r="N280" s="69"/>
      <c r="O280" s="69">
        <f t="shared" si="19"/>
        <v>21</v>
      </c>
      <c r="P280" s="69">
        <f t="shared" si="18"/>
        <v>3</v>
      </c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2.75" customHeight="1" x14ac:dyDescent="0.25">
      <c r="A281" s="161"/>
      <c r="B281" s="11" t="s">
        <v>40</v>
      </c>
      <c r="C281" s="11">
        <v>0</v>
      </c>
      <c r="D281" s="11">
        <v>1</v>
      </c>
      <c r="E281" s="11">
        <v>0</v>
      </c>
      <c r="F281" s="11">
        <v>7</v>
      </c>
      <c r="G281" s="11">
        <v>7</v>
      </c>
      <c r="H281" s="11"/>
      <c r="I281" s="12">
        <v>1</v>
      </c>
      <c r="J281" s="69"/>
      <c r="K281" s="151"/>
      <c r="L281" s="69"/>
      <c r="M281" s="69"/>
      <c r="N281" s="69"/>
      <c r="O281" s="69">
        <f t="shared" si="19"/>
        <v>14</v>
      </c>
      <c r="P281" s="69">
        <f t="shared" si="18"/>
        <v>0</v>
      </c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2.75" customHeight="1" x14ac:dyDescent="0.25">
      <c r="A282" s="161"/>
      <c r="B282" s="11" t="s">
        <v>71</v>
      </c>
      <c r="C282" s="11">
        <v>0</v>
      </c>
      <c r="D282" s="11">
        <v>1</v>
      </c>
      <c r="E282" s="11">
        <v>0</v>
      </c>
      <c r="F282" s="11">
        <v>8</v>
      </c>
      <c r="G282" s="11">
        <v>8</v>
      </c>
      <c r="H282" s="11"/>
      <c r="I282" s="12">
        <v>1</v>
      </c>
      <c r="J282" s="69"/>
      <c r="K282" s="151"/>
      <c r="L282" s="69"/>
      <c r="M282" s="69"/>
      <c r="N282" s="69"/>
      <c r="O282" s="69">
        <f t="shared" si="19"/>
        <v>16</v>
      </c>
      <c r="P282" s="69">
        <f t="shared" si="18"/>
        <v>0</v>
      </c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2.75" customHeight="1" x14ac:dyDescent="0.25">
      <c r="A283" s="161"/>
      <c r="B283" s="11" t="s">
        <v>74</v>
      </c>
      <c r="C283" s="11">
        <v>0</v>
      </c>
      <c r="D283" s="11">
        <v>0</v>
      </c>
      <c r="E283" s="11">
        <v>1</v>
      </c>
      <c r="F283" s="11">
        <v>7</v>
      </c>
      <c r="G283" s="11">
        <v>8</v>
      </c>
      <c r="H283" s="11"/>
      <c r="I283" s="12">
        <v>0</v>
      </c>
      <c r="J283" s="69"/>
      <c r="K283" s="151"/>
      <c r="L283" s="69"/>
      <c r="M283" s="69"/>
      <c r="N283" s="69"/>
      <c r="O283" s="69">
        <f t="shared" si="19"/>
        <v>15</v>
      </c>
      <c r="P283" s="69">
        <f t="shared" si="18"/>
        <v>-1</v>
      </c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2.75" customHeight="1" x14ac:dyDescent="0.25">
      <c r="A284" s="161"/>
      <c r="B284" s="11" t="s">
        <v>75</v>
      </c>
      <c r="C284" s="11">
        <v>1</v>
      </c>
      <c r="D284" s="11">
        <v>0</v>
      </c>
      <c r="E284" s="11">
        <v>0</v>
      </c>
      <c r="F284" s="11">
        <v>6</v>
      </c>
      <c r="G284" s="11">
        <v>4</v>
      </c>
      <c r="H284" s="11"/>
      <c r="I284" s="12">
        <v>3</v>
      </c>
      <c r="J284" s="69"/>
      <c r="K284" s="151"/>
      <c r="L284" s="69"/>
      <c r="M284" s="69"/>
      <c r="N284" s="69"/>
      <c r="O284" s="69">
        <f t="shared" si="19"/>
        <v>10</v>
      </c>
      <c r="P284" s="69">
        <f t="shared" si="18"/>
        <v>2</v>
      </c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2.75" customHeight="1" x14ac:dyDescent="0.25">
      <c r="A285" s="161"/>
      <c r="B285" s="11" t="s">
        <v>77</v>
      </c>
      <c r="C285" s="11">
        <v>1</v>
      </c>
      <c r="D285" s="11">
        <v>0</v>
      </c>
      <c r="E285" s="11">
        <v>0</v>
      </c>
      <c r="F285" s="11">
        <v>5</v>
      </c>
      <c r="G285" s="11">
        <v>4</v>
      </c>
      <c r="H285" s="11"/>
      <c r="I285" s="12">
        <v>3</v>
      </c>
      <c r="J285" s="69"/>
      <c r="K285" s="151"/>
      <c r="L285" s="69"/>
      <c r="M285" s="69"/>
      <c r="N285" s="69"/>
      <c r="O285" s="69">
        <f t="shared" si="19"/>
        <v>9</v>
      </c>
      <c r="P285" s="69">
        <f t="shared" si="18"/>
        <v>1</v>
      </c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2.75" customHeight="1" thickBot="1" x14ac:dyDescent="0.3">
      <c r="A286" s="162"/>
      <c r="B286" s="17" t="s">
        <v>39</v>
      </c>
      <c r="C286" s="17">
        <f>SUM(C267:C285)</f>
        <v>7</v>
      </c>
      <c r="D286" s="17">
        <f>SUM(D267:D285)</f>
        <v>4</v>
      </c>
      <c r="E286" s="17">
        <f>SUM(E267:E285)</f>
        <v>8</v>
      </c>
      <c r="F286" s="17">
        <f>SUM(F267:F285)</f>
        <v>137</v>
      </c>
      <c r="G286" s="17">
        <f>SUM(G267:G285)</f>
        <v>140</v>
      </c>
      <c r="H286" s="17">
        <f>SUM(F286-G286)</f>
        <v>-3</v>
      </c>
      <c r="I286" s="26">
        <f>SUM(I267:I285)</f>
        <v>25</v>
      </c>
      <c r="J286" s="18">
        <f>I286</f>
        <v>25</v>
      </c>
      <c r="K286" s="152"/>
      <c r="L286" s="69"/>
      <c r="M286" s="69">
        <f>SUM(F286:G286)</f>
        <v>277</v>
      </c>
      <c r="N286" s="69">
        <f>SUM(I286)</f>
        <v>25</v>
      </c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2.75" customHeight="1" thickBot="1" x14ac:dyDescent="0.3">
      <c r="A287" s="198"/>
      <c r="B287" s="198"/>
      <c r="C287" s="198"/>
      <c r="D287" s="198"/>
      <c r="E287" s="198"/>
      <c r="F287" s="198"/>
      <c r="G287" s="198"/>
      <c r="H287" s="198"/>
      <c r="I287" s="198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2.75" customHeight="1" thickBot="1" x14ac:dyDescent="0.3">
      <c r="A288" s="92" t="b">
        <f>AND(C289,D289,E289,F289,G289,H289,I289)</f>
        <v>1</v>
      </c>
      <c r="B288" s="6" t="s">
        <v>39</v>
      </c>
      <c r="C288" s="93">
        <f>SUM(C25+C31+C52+C74+C96+C118+C140+C161+C175+C196+C218+C240+C262+C286)</f>
        <v>116</v>
      </c>
      <c r="D288" s="93">
        <f>SUM(D25+D31+D52+D74+D96+D118+D140+D161+D175+D196+D218+D240+D262+D286)</f>
        <v>36</v>
      </c>
      <c r="E288" s="93">
        <f>SUM(E25+E31+E52+E74+E96+E118+E140+E161+E175+E196+E218+E240+E262+E286)</f>
        <v>100</v>
      </c>
      <c r="F288" s="93">
        <f>SUM(F25+F31+F52+F74+F96+F118+F140+F161+F175+F196+F218+F240+F262+F286)</f>
        <v>1794</v>
      </c>
      <c r="G288" s="93">
        <f>SUM(G25+G31+G52+G74+G96+G118+G140+G161+G175+G196+G218+G240+G262+G286)</f>
        <v>1745</v>
      </c>
      <c r="H288" s="93">
        <f>SUM(F288-G288)</f>
        <v>49</v>
      </c>
      <c r="I288" s="94">
        <f>SUM(I25+I31+I52+I74+I96+I118+I140+I161+I175+I196+I218+I240+I262+I286)</f>
        <v>384</v>
      </c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2.75" hidden="1" customHeight="1" x14ac:dyDescent="0.25">
      <c r="A289" s="69"/>
      <c r="B289" s="69"/>
      <c r="C289" s="90" t="b">
        <f>EXACT(C288,[1]Ewige!$D$333)</f>
        <v>1</v>
      </c>
      <c r="D289" s="90" t="b">
        <f>EXACT(D288,[1]Ewige!$E$333)</f>
        <v>1</v>
      </c>
      <c r="E289" s="90" t="b">
        <f>EXACT(E288,[1]Ewige!$F$333)</f>
        <v>1</v>
      </c>
      <c r="F289" s="90" t="b">
        <f>EXACT(F288,[1]Ewige!$G$333)</f>
        <v>1</v>
      </c>
      <c r="G289" s="90" t="b">
        <f>EXACT(G288,[1]Ewige!$H$333)</f>
        <v>1</v>
      </c>
      <c r="H289" s="90" t="b">
        <f>EXACT(H288,[1]Ewige!$I$333)</f>
        <v>1</v>
      </c>
      <c r="I289" s="90" t="b">
        <f>EXACT(I288,[1]Ewige!$J$333)</f>
        <v>1</v>
      </c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2.75" customHeight="1" thickBot="1" x14ac:dyDescent="0.3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2.75" customHeight="1" x14ac:dyDescent="0.25">
      <c r="A291" s="199" t="s">
        <v>41</v>
      </c>
      <c r="B291" s="200"/>
      <c r="C291" s="200"/>
      <c r="D291" s="95">
        <f>MAX(N3:N286)</f>
        <v>42</v>
      </c>
      <c r="E291" s="96" t="s">
        <v>10</v>
      </c>
      <c r="F291" s="97" t="s">
        <v>80</v>
      </c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2.75" customHeight="1" x14ac:dyDescent="0.25">
      <c r="A292" s="190" t="s">
        <v>42</v>
      </c>
      <c r="B292" s="191"/>
      <c r="C292" s="191"/>
      <c r="D292" s="98">
        <f>MAX(M3:M286)</f>
        <v>312</v>
      </c>
      <c r="E292" s="99" t="s">
        <v>43</v>
      </c>
      <c r="F292" s="100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2.75" customHeight="1" x14ac:dyDescent="0.25">
      <c r="A293" s="190" t="s">
        <v>44</v>
      </c>
      <c r="B293" s="191"/>
      <c r="C293" s="191"/>
      <c r="D293" s="98">
        <f>MIN(M5:M161,M177:M286)</f>
        <v>0</v>
      </c>
      <c r="E293" s="99" t="s">
        <v>43</v>
      </c>
      <c r="F293" s="100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2.75" customHeight="1" x14ac:dyDescent="0.25">
      <c r="A294" s="192" t="s">
        <v>45</v>
      </c>
      <c r="B294" s="193"/>
      <c r="C294" s="194"/>
      <c r="D294" s="98">
        <f>MAX(P4:P286)</f>
        <v>9</v>
      </c>
      <c r="E294" s="99" t="s">
        <v>43</v>
      </c>
      <c r="F294" s="100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2.75" customHeight="1" x14ac:dyDescent="0.25">
      <c r="A295" s="190" t="s">
        <v>46</v>
      </c>
      <c r="B295" s="191"/>
      <c r="C295" s="191"/>
      <c r="D295" s="98">
        <f>MAX(O3:O286)</f>
        <v>26</v>
      </c>
      <c r="E295" s="99" t="s">
        <v>43</v>
      </c>
      <c r="F295" s="100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2.75" customHeight="1" x14ac:dyDescent="0.25">
      <c r="A296" s="195" t="s">
        <v>47</v>
      </c>
      <c r="B296" s="196"/>
      <c r="C296" s="196"/>
      <c r="D296" s="101">
        <f>MIN(O3:O286)</f>
        <v>0</v>
      </c>
      <c r="E296" s="102" t="s">
        <v>43</v>
      </c>
      <c r="F296" s="103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2.75" customHeight="1" x14ac:dyDescent="0.25">
      <c r="A297" s="195" t="s">
        <v>48</v>
      </c>
      <c r="B297" s="196"/>
      <c r="C297" s="196"/>
      <c r="D297" s="104">
        <f>SUM(F288/(C288+D288+E288))</f>
        <v>7.1190476190476186</v>
      </c>
      <c r="E297" s="102" t="s">
        <v>43</v>
      </c>
      <c r="F297" s="103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2.75" customHeight="1" x14ac:dyDescent="0.25">
      <c r="A298" s="190" t="s">
        <v>49</v>
      </c>
      <c r="B298" s="191"/>
      <c r="C298" s="191"/>
      <c r="D298" s="98">
        <f>LOOKUP(2,1/(LEN(SUBSTITUTE(A303&amp;Q303,REPT(L303&amp;Q303,ROW($1:$1169)),)) &lt; LEN(A303&amp;Q303)),ROW($1:$1169))</f>
        <v>7</v>
      </c>
      <c r="E298" s="99" t="s">
        <v>50</v>
      </c>
      <c r="F298" s="105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2.75" customHeight="1" x14ac:dyDescent="0.25">
      <c r="A299" s="195" t="s">
        <v>51</v>
      </c>
      <c r="B299" s="196"/>
      <c r="C299" s="196"/>
      <c r="D299" s="101">
        <f>LOOKUP(2,1/(LEN(SUBSTITUTE(A303&amp;Q303,REPT(L304&amp;Q303,ROW($1:$1169)),)) &lt; LEN(A303&amp;Q303)),ROW($1:$1169))</f>
        <v>6</v>
      </c>
      <c r="E299" s="102" t="s">
        <v>50</v>
      </c>
      <c r="F299" s="106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2.75" customHeight="1" x14ac:dyDescent="0.25">
      <c r="A300" s="190" t="s">
        <v>52</v>
      </c>
      <c r="B300" s="191"/>
      <c r="C300" s="191"/>
      <c r="D300" s="98">
        <f>LOOKUP(2,1/(LEN(SUBSTITUTE(A306&amp;Q306,REPT(L306&amp;Q306,ROW($1:$1171)),)) &lt; LEN(A306&amp;Q306)),ROW($1:$1171))</f>
        <v>7</v>
      </c>
      <c r="E300" s="99" t="s">
        <v>50</v>
      </c>
      <c r="F300" s="107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2.75" customHeight="1" thickBot="1" x14ac:dyDescent="0.3">
      <c r="A301" s="177" t="s">
        <v>53</v>
      </c>
      <c r="B301" s="178"/>
      <c r="C301" s="178"/>
      <c r="D301" s="47">
        <f>LOOKUP(2,1/(LEN(SUBSTITUTE(A309&amp;Q309,REPT(L309&amp;Q309,ROW($1:$1171)),)) &lt; LEN(A309&amp;Q309)),ROW($1:$1171))</f>
        <v>8</v>
      </c>
      <c r="E301" s="48" t="s">
        <v>50</v>
      </c>
      <c r="F301" s="49"/>
    </row>
    <row r="303" spans="1:26" ht="39.950000000000003" hidden="1" customHeight="1" x14ac:dyDescent="0.25">
      <c r="A303" s="166" t="s">
        <v>114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168"/>
      <c r="L303" s="50" t="s">
        <v>54</v>
      </c>
      <c r="M303" s="50"/>
      <c r="N303" s="50"/>
      <c r="O303" s="50"/>
      <c r="P303" s="50"/>
      <c r="Q303" s="51" t="s">
        <v>55</v>
      </c>
      <c r="R303" s="52" t="s">
        <v>91</v>
      </c>
    </row>
    <row r="304" spans="1:26" ht="39.950000000000003" hidden="1" customHeight="1" thickBot="1" x14ac:dyDescent="0.3">
      <c r="A304" s="169"/>
      <c r="B304" s="170"/>
      <c r="C304" s="170"/>
      <c r="D304" s="170"/>
      <c r="E304" s="170"/>
      <c r="F304" s="170"/>
      <c r="G304" s="170"/>
      <c r="H304" s="170"/>
      <c r="I304" s="170"/>
      <c r="J304" s="170"/>
      <c r="K304" s="171"/>
      <c r="L304" s="53" t="s">
        <v>56</v>
      </c>
      <c r="M304" s="53"/>
      <c r="N304" s="53"/>
      <c r="O304" s="53"/>
      <c r="P304" s="53"/>
      <c r="Q304" s="54" t="s">
        <v>55</v>
      </c>
    </row>
    <row r="305" spans="1:17" ht="39.950000000000003" hidden="1" customHeight="1" thickBot="1" x14ac:dyDescent="0.3"/>
    <row r="306" spans="1:17" ht="39.950000000000003" hidden="1" customHeight="1" x14ac:dyDescent="0.25">
      <c r="A306" s="166" t="s">
        <v>115</v>
      </c>
      <c r="B306" s="167"/>
      <c r="C306" s="167"/>
      <c r="D306" s="167"/>
      <c r="E306" s="167"/>
      <c r="F306" s="167"/>
      <c r="G306" s="167"/>
      <c r="H306" s="167"/>
      <c r="I306" s="167"/>
      <c r="J306" s="167"/>
      <c r="K306" s="168"/>
      <c r="L306" s="50" t="s">
        <v>57</v>
      </c>
      <c r="M306" s="50"/>
      <c r="N306" s="50"/>
      <c r="O306" s="50"/>
      <c r="P306" s="50"/>
      <c r="Q306" s="51" t="s">
        <v>55</v>
      </c>
    </row>
    <row r="307" spans="1:17" ht="39.950000000000003" hidden="1" customHeight="1" thickBot="1" x14ac:dyDescent="0.3">
      <c r="A307" s="169"/>
      <c r="B307" s="170"/>
      <c r="C307" s="170"/>
      <c r="D307" s="170"/>
      <c r="E307" s="170"/>
      <c r="F307" s="170"/>
      <c r="G307" s="170"/>
      <c r="H307" s="170"/>
      <c r="I307" s="170"/>
      <c r="J307" s="170"/>
      <c r="K307" s="171"/>
      <c r="L307" s="53"/>
      <c r="M307" s="53"/>
      <c r="N307" s="53"/>
      <c r="O307" s="53"/>
      <c r="P307" s="53"/>
      <c r="Q307" s="54"/>
    </row>
    <row r="308" spans="1:17" ht="39.950000000000003" hidden="1" customHeight="1" thickBot="1" x14ac:dyDescent="0.3"/>
    <row r="309" spans="1:17" ht="39.950000000000003" hidden="1" customHeight="1" x14ac:dyDescent="0.25">
      <c r="A309" s="166" t="s">
        <v>116</v>
      </c>
      <c r="B309" s="167"/>
      <c r="C309" s="167"/>
      <c r="D309" s="167"/>
      <c r="E309" s="167"/>
      <c r="F309" s="167"/>
      <c r="G309" s="167"/>
      <c r="H309" s="167"/>
      <c r="I309" s="167"/>
      <c r="J309" s="167"/>
      <c r="K309" s="168"/>
      <c r="L309" s="50" t="s">
        <v>58</v>
      </c>
      <c r="M309" s="50"/>
      <c r="N309" s="50"/>
      <c r="O309" s="50"/>
      <c r="P309" s="50"/>
      <c r="Q309" s="51" t="s">
        <v>55</v>
      </c>
    </row>
    <row r="310" spans="1:17" ht="39.950000000000003" hidden="1" customHeight="1" thickBot="1" x14ac:dyDescent="0.3">
      <c r="A310" s="169"/>
      <c r="B310" s="170"/>
      <c r="C310" s="170"/>
      <c r="D310" s="170"/>
      <c r="E310" s="170"/>
      <c r="F310" s="170"/>
      <c r="G310" s="170"/>
      <c r="H310" s="170"/>
      <c r="I310" s="170"/>
      <c r="J310" s="170"/>
      <c r="K310" s="171"/>
      <c r="L310" s="53"/>
      <c r="M310" s="53"/>
      <c r="N310" s="53"/>
      <c r="O310" s="53"/>
      <c r="P310" s="53"/>
      <c r="Q310" s="54"/>
    </row>
  </sheetData>
  <mergeCells count="59">
    <mergeCell ref="A76:A96"/>
    <mergeCell ref="K76:K96"/>
    <mergeCell ref="A1:K1"/>
    <mergeCell ref="R1:Z1"/>
    <mergeCell ref="A4:I4"/>
    <mergeCell ref="A5:A25"/>
    <mergeCell ref="K5:K25"/>
    <mergeCell ref="A26:I26"/>
    <mergeCell ref="A33:A52"/>
    <mergeCell ref="K33:K52"/>
    <mergeCell ref="A53:I53"/>
    <mergeCell ref="A54:A74"/>
    <mergeCell ref="K54:K74"/>
    <mergeCell ref="A27:A31"/>
    <mergeCell ref="K27:K31"/>
    <mergeCell ref="A97:I97"/>
    <mergeCell ref="A98:A118"/>
    <mergeCell ref="K98:K118"/>
    <mergeCell ref="A119:I119"/>
    <mergeCell ref="A120:A140"/>
    <mergeCell ref="K120:K140"/>
    <mergeCell ref="A141:I141"/>
    <mergeCell ref="A142:A161"/>
    <mergeCell ref="K142:K161"/>
    <mergeCell ref="A162:I162"/>
    <mergeCell ref="A163:A175"/>
    <mergeCell ref="K163:K175"/>
    <mergeCell ref="A176:I176"/>
    <mergeCell ref="A177:A196"/>
    <mergeCell ref="K177:K196"/>
    <mergeCell ref="A197:I197"/>
    <mergeCell ref="A198:A218"/>
    <mergeCell ref="K198:K218"/>
    <mergeCell ref="A292:C292"/>
    <mergeCell ref="A219:I219"/>
    <mergeCell ref="A220:A240"/>
    <mergeCell ref="K220:K240"/>
    <mergeCell ref="A241:I241"/>
    <mergeCell ref="A242:A262"/>
    <mergeCell ref="K242:K262"/>
    <mergeCell ref="A263:I263"/>
    <mergeCell ref="A267:A286"/>
    <mergeCell ref="K267:K286"/>
    <mergeCell ref="A287:I287"/>
    <mergeCell ref="A291:C291"/>
    <mergeCell ref="A264:A265"/>
    <mergeCell ref="K264:K265"/>
    <mergeCell ref="A309:K310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3:K304"/>
    <mergeCell ref="A306:K30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13"/>
  <sheetViews>
    <sheetView workbookViewId="0">
      <selection activeCell="S17" sqref="S17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0</v>
      </c>
      <c r="E5" s="7">
        <v>1</v>
      </c>
      <c r="F5" s="7">
        <v>4</v>
      </c>
      <c r="G5" s="7">
        <v>7</v>
      </c>
      <c r="H5" s="7"/>
      <c r="I5" s="8">
        <v>0</v>
      </c>
      <c r="K5" s="150">
        <f>RANK(J24,J:J,0)</f>
        <v>9</v>
      </c>
      <c r="O5" s="69">
        <f>SUM(F5:G5)</f>
        <v>11</v>
      </c>
      <c r="P5" s="69">
        <f>SUM(F5-G5)</f>
        <v>-3</v>
      </c>
      <c r="R5" s="86">
        <v>1</v>
      </c>
      <c r="S5" s="71" t="s">
        <v>27</v>
      </c>
      <c r="T5" s="72">
        <f t="shared" ref="T5:Z5" si="0">C96</f>
        <v>12</v>
      </c>
      <c r="U5" s="72">
        <f t="shared" si="0"/>
        <v>3</v>
      </c>
      <c r="V5" s="72">
        <f t="shared" si="0"/>
        <v>5</v>
      </c>
      <c r="W5" s="72">
        <f t="shared" si="0"/>
        <v>136</v>
      </c>
      <c r="X5" s="72">
        <f t="shared" si="0"/>
        <v>124</v>
      </c>
      <c r="Y5" s="72">
        <f t="shared" si="0"/>
        <v>12</v>
      </c>
      <c r="Z5" s="73">
        <f t="shared" si="0"/>
        <v>39</v>
      </c>
    </row>
    <row r="6" spans="1:26" s="69" customFormat="1" ht="12.75" customHeight="1" x14ac:dyDescent="0.25">
      <c r="A6" s="148"/>
      <c r="B6" s="9" t="s">
        <v>15</v>
      </c>
      <c r="C6" s="9">
        <v>0</v>
      </c>
      <c r="D6" s="9">
        <v>1</v>
      </c>
      <c r="E6" s="9">
        <v>0</v>
      </c>
      <c r="F6" s="9">
        <v>8</v>
      </c>
      <c r="G6" s="9">
        <v>8</v>
      </c>
      <c r="H6" s="9"/>
      <c r="I6" s="10">
        <v>1</v>
      </c>
      <c r="K6" s="151"/>
      <c r="O6" s="69">
        <f t="shared" ref="O6:O167" si="1">SUM(F6:G6)</f>
        <v>16</v>
      </c>
      <c r="P6" s="69">
        <f t="shared" ref="P6:P167" si="2">SUM(F6-G6)</f>
        <v>0</v>
      </c>
      <c r="R6" s="87">
        <v>2</v>
      </c>
      <c r="S6" s="74" t="s">
        <v>14</v>
      </c>
      <c r="T6" s="75">
        <f t="shared" ref="T6:Z6" si="3">C198</f>
        <v>11</v>
      </c>
      <c r="U6" s="75">
        <f t="shared" si="3"/>
        <v>1</v>
      </c>
      <c r="V6" s="75">
        <f t="shared" si="3"/>
        <v>8</v>
      </c>
      <c r="W6" s="75">
        <f t="shared" si="3"/>
        <v>133</v>
      </c>
      <c r="X6" s="75">
        <f t="shared" si="3"/>
        <v>122</v>
      </c>
      <c r="Y6" s="75">
        <f t="shared" si="3"/>
        <v>11</v>
      </c>
      <c r="Z6" s="76">
        <f t="shared" si="3"/>
        <v>34</v>
      </c>
    </row>
    <row r="7" spans="1:26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9</v>
      </c>
      <c r="G7" s="11">
        <v>6</v>
      </c>
      <c r="H7" s="11"/>
      <c r="I7" s="12">
        <v>3</v>
      </c>
      <c r="K7" s="151"/>
      <c r="O7" s="69">
        <f t="shared" si="1"/>
        <v>15</v>
      </c>
      <c r="P7" s="69">
        <f t="shared" si="2"/>
        <v>3</v>
      </c>
      <c r="R7" s="87">
        <v>3</v>
      </c>
      <c r="S7" s="74" t="s">
        <v>35</v>
      </c>
      <c r="T7" s="75">
        <f t="shared" ref="T7:Z7" si="4">C263</f>
        <v>8</v>
      </c>
      <c r="U7" s="75">
        <f t="shared" si="4"/>
        <v>2</v>
      </c>
      <c r="V7" s="75">
        <f t="shared" si="4"/>
        <v>9</v>
      </c>
      <c r="W7" s="75">
        <f t="shared" si="4"/>
        <v>135</v>
      </c>
      <c r="X7" s="75">
        <f t="shared" si="4"/>
        <v>133</v>
      </c>
      <c r="Y7" s="75">
        <f t="shared" si="4"/>
        <v>2</v>
      </c>
      <c r="Z7" s="76">
        <f t="shared" si="4"/>
        <v>26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6</v>
      </c>
      <c r="G8" s="11">
        <v>8</v>
      </c>
      <c r="H8" s="11"/>
      <c r="I8" s="12">
        <v>0</v>
      </c>
      <c r="K8" s="151"/>
      <c r="O8" s="69">
        <f t="shared" si="1"/>
        <v>14</v>
      </c>
      <c r="P8" s="69">
        <f t="shared" si="2"/>
        <v>-2</v>
      </c>
      <c r="R8" s="87">
        <v>4</v>
      </c>
      <c r="S8" s="74" t="s">
        <v>29</v>
      </c>
      <c r="T8" s="75">
        <f t="shared" ref="T8:Z8" si="5">C118</f>
        <v>8</v>
      </c>
      <c r="U8" s="75">
        <f t="shared" si="5"/>
        <v>2</v>
      </c>
      <c r="V8" s="75">
        <f t="shared" si="5"/>
        <v>10</v>
      </c>
      <c r="W8" s="75">
        <f t="shared" si="5"/>
        <v>126</v>
      </c>
      <c r="X8" s="75">
        <f t="shared" si="5"/>
        <v>140</v>
      </c>
      <c r="Y8" s="75">
        <f t="shared" si="5"/>
        <v>-14</v>
      </c>
      <c r="Z8" s="76">
        <f t="shared" si="5"/>
        <v>26</v>
      </c>
    </row>
    <row r="9" spans="1:26" s="69" customFormat="1" ht="12.75" customHeight="1" x14ac:dyDescent="0.25">
      <c r="A9" s="148"/>
      <c r="B9" s="11" t="s">
        <v>21</v>
      </c>
      <c r="C9" s="11">
        <v>0</v>
      </c>
      <c r="D9" s="11">
        <v>0</v>
      </c>
      <c r="E9" s="11">
        <v>1</v>
      </c>
      <c r="F9" s="11">
        <v>7</v>
      </c>
      <c r="G9" s="11">
        <v>14</v>
      </c>
      <c r="H9" s="11"/>
      <c r="I9" s="12">
        <v>0</v>
      </c>
      <c r="K9" s="151"/>
      <c r="O9" s="69">
        <f t="shared" si="1"/>
        <v>21</v>
      </c>
      <c r="P9" s="69">
        <f t="shared" si="2"/>
        <v>-7</v>
      </c>
      <c r="R9" s="87">
        <v>5</v>
      </c>
      <c r="S9" s="74" t="s">
        <v>22</v>
      </c>
      <c r="T9" s="75">
        <f t="shared" ref="T9:Z9" si="6">C74</f>
        <v>7</v>
      </c>
      <c r="U9" s="75">
        <f t="shared" si="6"/>
        <v>4</v>
      </c>
      <c r="V9" s="75">
        <f t="shared" si="6"/>
        <v>9</v>
      </c>
      <c r="W9" s="75">
        <f t="shared" si="6"/>
        <v>128</v>
      </c>
      <c r="X9" s="75">
        <f t="shared" si="6"/>
        <v>133</v>
      </c>
      <c r="Y9" s="75">
        <f t="shared" si="6"/>
        <v>-5</v>
      </c>
      <c r="Z9" s="76">
        <f t="shared" si="6"/>
        <v>25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4</v>
      </c>
      <c r="G10" s="11">
        <v>9</v>
      </c>
      <c r="H10" s="11"/>
      <c r="I10" s="12">
        <v>0</v>
      </c>
      <c r="K10" s="151"/>
      <c r="O10" s="69">
        <f t="shared" si="1"/>
        <v>13</v>
      </c>
      <c r="P10" s="69">
        <f t="shared" si="2"/>
        <v>-5</v>
      </c>
      <c r="R10" s="87">
        <v>6</v>
      </c>
      <c r="S10" s="74" t="s">
        <v>37</v>
      </c>
      <c r="T10" s="75">
        <f t="shared" ref="T10:Z10" si="7">C162</f>
        <v>7</v>
      </c>
      <c r="U10" s="75">
        <f t="shared" si="7"/>
        <v>2</v>
      </c>
      <c r="V10" s="75">
        <f t="shared" si="7"/>
        <v>11</v>
      </c>
      <c r="W10" s="75">
        <f t="shared" si="7"/>
        <v>143</v>
      </c>
      <c r="X10" s="75">
        <f t="shared" si="7"/>
        <v>170</v>
      </c>
      <c r="Y10" s="75">
        <f t="shared" si="7"/>
        <v>-27</v>
      </c>
      <c r="Z10" s="76">
        <f t="shared" si="7"/>
        <v>23</v>
      </c>
    </row>
    <row r="11" spans="1:26" s="69" customFormat="1" ht="12.75" customHeight="1" x14ac:dyDescent="0.25">
      <c r="A11" s="148"/>
      <c r="B11" s="11" t="s">
        <v>24</v>
      </c>
      <c r="C11" s="11">
        <v>0</v>
      </c>
      <c r="D11" s="11">
        <v>0</v>
      </c>
      <c r="E11" s="11">
        <v>1</v>
      </c>
      <c r="F11" s="11">
        <v>8</v>
      </c>
      <c r="G11" s="11">
        <v>9</v>
      </c>
      <c r="H11" s="11"/>
      <c r="I11" s="12">
        <v>0</v>
      </c>
      <c r="K11" s="151"/>
      <c r="O11" s="69">
        <f t="shared" si="1"/>
        <v>17</v>
      </c>
      <c r="P11" s="69">
        <f t="shared" si="2"/>
        <v>-1</v>
      </c>
      <c r="R11" s="87">
        <v>7</v>
      </c>
      <c r="S11" s="74" t="s">
        <v>25</v>
      </c>
      <c r="T11" s="75">
        <f t="shared" ref="T11:Z11" si="8">C220</f>
        <v>6</v>
      </c>
      <c r="U11" s="75">
        <f t="shared" si="8"/>
        <v>3</v>
      </c>
      <c r="V11" s="75">
        <f t="shared" si="8"/>
        <v>11</v>
      </c>
      <c r="W11" s="75">
        <f t="shared" si="8"/>
        <v>127</v>
      </c>
      <c r="X11" s="75">
        <f t="shared" si="8"/>
        <v>143</v>
      </c>
      <c r="Y11" s="75">
        <f t="shared" si="8"/>
        <v>-16</v>
      </c>
      <c r="Z11" s="76">
        <f t="shared" si="8"/>
        <v>21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0</v>
      </c>
      <c r="E12" s="11">
        <v>1</v>
      </c>
      <c r="F12" s="11">
        <v>7</v>
      </c>
      <c r="G12" s="11">
        <v>8</v>
      </c>
      <c r="H12" s="11"/>
      <c r="I12" s="12">
        <v>0</v>
      </c>
      <c r="K12" s="151"/>
      <c r="O12" s="69">
        <f t="shared" si="1"/>
        <v>15</v>
      </c>
      <c r="P12" s="69">
        <f t="shared" si="2"/>
        <v>-1</v>
      </c>
      <c r="R12" s="87">
        <v>8</v>
      </c>
      <c r="S12" s="77" t="s">
        <v>12</v>
      </c>
      <c r="T12" s="78">
        <f t="shared" ref="T12:Z12" si="9">C52</f>
        <v>5</v>
      </c>
      <c r="U12" s="78">
        <f t="shared" si="9"/>
        <v>3</v>
      </c>
      <c r="V12" s="78">
        <f t="shared" si="9"/>
        <v>11</v>
      </c>
      <c r="W12" s="78">
        <f t="shared" si="9"/>
        <v>110</v>
      </c>
      <c r="X12" s="78">
        <f t="shared" si="9"/>
        <v>122</v>
      </c>
      <c r="Y12" s="78">
        <f t="shared" si="9"/>
        <v>-12</v>
      </c>
      <c r="Z12" s="79">
        <f t="shared" si="9"/>
        <v>18</v>
      </c>
    </row>
    <row r="13" spans="1:26" s="69" customFormat="1" ht="12.75" customHeight="1" x14ac:dyDescent="0.25">
      <c r="A13" s="148"/>
      <c r="B13" s="11" t="s">
        <v>28</v>
      </c>
      <c r="C13" s="11">
        <v>0</v>
      </c>
      <c r="D13" s="11">
        <v>1</v>
      </c>
      <c r="E13" s="11">
        <v>0</v>
      </c>
      <c r="F13" s="11">
        <v>7</v>
      </c>
      <c r="G13" s="11">
        <v>7</v>
      </c>
      <c r="H13" s="11"/>
      <c r="I13" s="12">
        <v>1</v>
      </c>
      <c r="K13" s="151"/>
      <c r="O13" s="69">
        <f t="shared" si="1"/>
        <v>14</v>
      </c>
      <c r="P13" s="69">
        <f t="shared" si="2"/>
        <v>0</v>
      </c>
      <c r="R13" s="87">
        <v>9</v>
      </c>
      <c r="S13" s="74" t="s">
        <v>60</v>
      </c>
      <c r="T13" s="75">
        <f t="shared" ref="T13:Z13" si="10">C24</f>
        <v>4</v>
      </c>
      <c r="U13" s="75">
        <f t="shared" si="10"/>
        <v>5</v>
      </c>
      <c r="V13" s="75">
        <f t="shared" si="10"/>
        <v>10</v>
      </c>
      <c r="W13" s="75">
        <f t="shared" si="10"/>
        <v>126</v>
      </c>
      <c r="X13" s="75">
        <f t="shared" si="10"/>
        <v>142</v>
      </c>
      <c r="Y13" s="75">
        <f t="shared" si="10"/>
        <v>-16</v>
      </c>
      <c r="Z13" s="76">
        <f t="shared" si="10"/>
        <v>17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7</v>
      </c>
      <c r="G14" s="11">
        <v>4</v>
      </c>
      <c r="H14" s="11"/>
      <c r="I14" s="12">
        <v>3</v>
      </c>
      <c r="K14" s="151"/>
      <c r="O14" s="69">
        <f t="shared" si="1"/>
        <v>11</v>
      </c>
      <c r="P14" s="69">
        <f t="shared" si="2"/>
        <v>3</v>
      </c>
      <c r="R14" s="87">
        <v>10</v>
      </c>
      <c r="S14" s="74" t="s">
        <v>31</v>
      </c>
      <c r="T14" s="75">
        <f t="shared" ref="T14:Z14" si="11">C140</f>
        <v>4</v>
      </c>
      <c r="U14" s="75">
        <f t="shared" si="11"/>
        <v>4</v>
      </c>
      <c r="V14" s="75">
        <f t="shared" si="11"/>
        <v>12</v>
      </c>
      <c r="W14" s="75">
        <f t="shared" si="11"/>
        <v>139</v>
      </c>
      <c r="X14" s="75">
        <f t="shared" si="11"/>
        <v>169</v>
      </c>
      <c r="Y14" s="75">
        <f t="shared" si="11"/>
        <v>-30</v>
      </c>
      <c r="Z14" s="76">
        <f t="shared" si="11"/>
        <v>16</v>
      </c>
    </row>
    <row r="15" spans="1:26" s="69" customFormat="1" ht="12.75" customHeight="1" x14ac:dyDescent="0.25">
      <c r="A15" s="148"/>
      <c r="B15" s="11" t="s">
        <v>32</v>
      </c>
      <c r="C15" s="11">
        <v>0</v>
      </c>
      <c r="D15" s="11">
        <v>1</v>
      </c>
      <c r="E15" s="11">
        <v>0</v>
      </c>
      <c r="F15" s="11">
        <v>7</v>
      </c>
      <c r="G15" s="11">
        <v>7</v>
      </c>
      <c r="H15" s="11"/>
      <c r="I15" s="12">
        <v>1</v>
      </c>
      <c r="K15" s="151"/>
      <c r="O15" s="69">
        <f t="shared" si="1"/>
        <v>14</v>
      </c>
      <c r="P15" s="69">
        <f t="shared" si="2"/>
        <v>0</v>
      </c>
      <c r="R15" s="87">
        <v>11</v>
      </c>
      <c r="S15" s="77" t="s">
        <v>20</v>
      </c>
      <c r="T15" s="78">
        <f t="shared" ref="T15:Z15" si="12">C176</f>
        <v>4</v>
      </c>
      <c r="U15" s="78">
        <f t="shared" si="12"/>
        <v>1</v>
      </c>
      <c r="V15" s="78">
        <f t="shared" si="12"/>
        <v>7</v>
      </c>
      <c r="W15" s="78">
        <f t="shared" si="12"/>
        <v>72</v>
      </c>
      <c r="X15" s="78">
        <f t="shared" si="12"/>
        <v>79</v>
      </c>
      <c r="Y15" s="78">
        <f t="shared" si="12"/>
        <v>-7</v>
      </c>
      <c r="Z15" s="79">
        <f t="shared" si="12"/>
        <v>13</v>
      </c>
    </row>
    <row r="16" spans="1:26" s="69" customFormat="1" ht="12.75" customHeight="1" x14ac:dyDescent="0.25">
      <c r="A16" s="148"/>
      <c r="B16" s="11" t="s">
        <v>34</v>
      </c>
      <c r="C16" s="11">
        <v>0</v>
      </c>
      <c r="D16" s="11">
        <v>1</v>
      </c>
      <c r="E16" s="11">
        <v>0</v>
      </c>
      <c r="F16" s="11">
        <v>6</v>
      </c>
      <c r="G16" s="11">
        <v>6</v>
      </c>
      <c r="H16" s="11"/>
      <c r="I16" s="12">
        <v>1</v>
      </c>
      <c r="K16" s="151"/>
      <c r="O16" s="69">
        <f t="shared" si="1"/>
        <v>12</v>
      </c>
      <c r="P16" s="69">
        <f t="shared" si="2"/>
        <v>0</v>
      </c>
      <c r="R16" s="87">
        <v>12</v>
      </c>
      <c r="S16" s="118" t="s">
        <v>33</v>
      </c>
      <c r="T16" s="113">
        <f t="shared" ref="T16:Z16" si="13">C242</f>
        <v>2</v>
      </c>
      <c r="U16" s="113">
        <f t="shared" si="13"/>
        <v>5</v>
      </c>
      <c r="V16" s="113">
        <f t="shared" si="13"/>
        <v>13</v>
      </c>
      <c r="W16" s="113">
        <f t="shared" si="13"/>
        <v>126</v>
      </c>
      <c r="X16" s="113">
        <f t="shared" si="13"/>
        <v>152</v>
      </c>
      <c r="Y16" s="113">
        <f t="shared" si="13"/>
        <v>-26</v>
      </c>
      <c r="Z16" s="114">
        <f t="shared" si="13"/>
        <v>11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7</v>
      </c>
      <c r="G17" s="11">
        <v>8</v>
      </c>
      <c r="H17" s="11"/>
      <c r="I17" s="12">
        <v>0</v>
      </c>
      <c r="K17" s="151"/>
      <c r="O17" s="69">
        <f t="shared" si="1"/>
        <v>15</v>
      </c>
      <c r="P17" s="69">
        <f t="shared" si="2"/>
        <v>-1</v>
      </c>
      <c r="R17" s="121">
        <v>13</v>
      </c>
      <c r="S17" s="140" t="s">
        <v>16</v>
      </c>
      <c r="T17" s="138">
        <f t="shared" ref="T17:Z17" si="14">C287</f>
        <v>3</v>
      </c>
      <c r="U17" s="138">
        <f t="shared" si="14"/>
        <v>3</v>
      </c>
      <c r="V17" s="138">
        <f t="shared" si="14"/>
        <v>13</v>
      </c>
      <c r="W17" s="138">
        <f t="shared" si="14"/>
        <v>127</v>
      </c>
      <c r="X17" s="138">
        <f t="shared" si="14"/>
        <v>152</v>
      </c>
      <c r="Y17" s="138">
        <f t="shared" si="14"/>
        <v>-25</v>
      </c>
      <c r="Z17" s="139">
        <f t="shared" si="14"/>
        <v>12</v>
      </c>
    </row>
    <row r="18" spans="1:28" s="69" customFormat="1" ht="12.75" customHeight="1" thickBot="1" x14ac:dyDescent="0.3">
      <c r="A18" s="148"/>
      <c r="B18" s="11" t="s">
        <v>38</v>
      </c>
      <c r="C18" s="11">
        <v>1</v>
      </c>
      <c r="D18" s="11">
        <v>0</v>
      </c>
      <c r="E18" s="11">
        <v>0</v>
      </c>
      <c r="F18" s="11">
        <v>12</v>
      </c>
      <c r="G18" s="11">
        <v>7</v>
      </c>
      <c r="H18" s="11"/>
      <c r="I18" s="12">
        <v>3</v>
      </c>
      <c r="K18" s="151"/>
      <c r="O18" s="69">
        <f t="shared" si="1"/>
        <v>19</v>
      </c>
      <c r="P18" s="69">
        <f t="shared" si="2"/>
        <v>5</v>
      </c>
      <c r="R18" s="121">
        <v>14</v>
      </c>
      <c r="S18" s="118" t="s">
        <v>72</v>
      </c>
      <c r="T18" s="113">
        <f>C31</f>
        <v>2</v>
      </c>
      <c r="U18" s="113">
        <f t="shared" ref="U18:Z18" si="15">D31</f>
        <v>0</v>
      </c>
      <c r="V18" s="113">
        <f t="shared" si="15"/>
        <v>3</v>
      </c>
      <c r="W18" s="113">
        <f t="shared" si="15"/>
        <v>32</v>
      </c>
      <c r="X18" s="113">
        <f t="shared" si="15"/>
        <v>35</v>
      </c>
      <c r="Y18" s="113">
        <f t="shared" si="15"/>
        <v>-3</v>
      </c>
      <c r="Z18" s="114">
        <f t="shared" si="15"/>
        <v>6</v>
      </c>
    </row>
    <row r="19" spans="1:28" s="69" customFormat="1" ht="12.75" customHeight="1" thickBot="1" x14ac:dyDescent="0.3">
      <c r="A19" s="148"/>
      <c r="B19" s="11" t="s">
        <v>40</v>
      </c>
      <c r="C19" s="11">
        <v>1</v>
      </c>
      <c r="D19" s="11">
        <v>0</v>
      </c>
      <c r="E19" s="11">
        <v>0</v>
      </c>
      <c r="F19" s="11">
        <v>8</v>
      </c>
      <c r="G19" s="11">
        <v>7</v>
      </c>
      <c r="H19" s="11"/>
      <c r="I19" s="12">
        <v>3</v>
      </c>
      <c r="K19" s="151"/>
      <c r="O19" s="69">
        <f t="shared" si="1"/>
        <v>15</v>
      </c>
      <c r="P19" s="69">
        <f t="shared" si="2"/>
        <v>1</v>
      </c>
      <c r="R19" s="80">
        <v>15</v>
      </c>
      <c r="S19" s="81" t="s">
        <v>112</v>
      </c>
      <c r="T19" s="81">
        <f>C266</f>
        <v>0</v>
      </c>
      <c r="U19" s="81">
        <f>E266</f>
        <v>0</v>
      </c>
      <c r="V19" s="81">
        <f>F266</f>
        <v>0</v>
      </c>
      <c r="W19" s="81">
        <f>G266</f>
        <v>0</v>
      </c>
      <c r="X19" s="81">
        <f>H266</f>
        <v>0</v>
      </c>
      <c r="Y19" s="81">
        <f>H266</f>
        <v>0</v>
      </c>
      <c r="Z19" s="81">
        <f>I266</f>
        <v>0</v>
      </c>
      <c r="AA19" s="110">
        <f>SUM(Z5:Z19)</f>
        <v>287</v>
      </c>
      <c r="AB19" s="55" t="b">
        <f>EXACT(AA19,I289)</f>
        <v>1</v>
      </c>
    </row>
    <row r="20" spans="1:28" s="69" customFormat="1" ht="12.75" customHeight="1" x14ac:dyDescent="0.25">
      <c r="A20" s="148"/>
      <c r="B20" s="11" t="s">
        <v>71</v>
      </c>
      <c r="C20" s="11">
        <v>0</v>
      </c>
      <c r="D20" s="11">
        <v>0</v>
      </c>
      <c r="E20" s="11">
        <v>1</v>
      </c>
      <c r="F20" s="11">
        <v>7</v>
      </c>
      <c r="G20" s="11">
        <v>12</v>
      </c>
      <c r="H20" s="11"/>
      <c r="I20" s="12">
        <v>0</v>
      </c>
      <c r="K20" s="151"/>
      <c r="O20" s="69">
        <f t="shared" si="1"/>
        <v>19</v>
      </c>
      <c r="P20" s="69">
        <f t="shared" si="2"/>
        <v>-5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57">
        <v>0</v>
      </c>
      <c r="D21" s="57">
        <v>1</v>
      </c>
      <c r="E21" s="57">
        <v>0</v>
      </c>
      <c r="F21" s="57">
        <v>1</v>
      </c>
      <c r="G21" s="57">
        <v>1</v>
      </c>
      <c r="H21" s="57"/>
      <c r="I21" s="62">
        <v>1</v>
      </c>
      <c r="K21" s="151"/>
      <c r="L21" s="91" t="s">
        <v>61</v>
      </c>
      <c r="O21" s="69">
        <f t="shared" si="1"/>
        <v>2</v>
      </c>
      <c r="P21" s="69">
        <f t="shared" si="2"/>
        <v>0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0</v>
      </c>
      <c r="D22" s="11">
        <v>0</v>
      </c>
      <c r="E22" s="11">
        <v>1</v>
      </c>
      <c r="F22" s="11">
        <v>5</v>
      </c>
      <c r="G22" s="11">
        <v>6</v>
      </c>
      <c r="H22" s="11"/>
      <c r="I22" s="12">
        <v>0</v>
      </c>
      <c r="K22" s="151"/>
      <c r="L22" s="90"/>
      <c r="O22" s="69">
        <f t="shared" si="1"/>
        <v>11</v>
      </c>
      <c r="P22" s="69">
        <f t="shared" si="2"/>
        <v>-1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0</v>
      </c>
      <c r="E23" s="11">
        <v>1</v>
      </c>
      <c r="F23" s="11">
        <v>6</v>
      </c>
      <c r="G23" s="11">
        <v>8</v>
      </c>
      <c r="H23" s="11"/>
      <c r="I23" s="12">
        <v>0</v>
      </c>
      <c r="K23" s="151"/>
      <c r="L23" s="90"/>
      <c r="O23" s="69">
        <f t="shared" si="1"/>
        <v>14</v>
      </c>
      <c r="P23" s="69">
        <f t="shared" si="2"/>
        <v>-2</v>
      </c>
      <c r="R23" s="88"/>
      <c r="AA23" s="88"/>
      <c r="AB23" s="111"/>
    </row>
    <row r="24" spans="1:28" s="69" customFormat="1" ht="12.75" customHeight="1" thickBot="1" x14ac:dyDescent="0.3">
      <c r="A24" s="149"/>
      <c r="B24" s="17" t="s">
        <v>39</v>
      </c>
      <c r="C24" s="17">
        <f>SUM(C5:C23)</f>
        <v>4</v>
      </c>
      <c r="D24" s="17">
        <f>SUM(D5:D23)</f>
        <v>5</v>
      </c>
      <c r="E24" s="17">
        <f>SUM(E5:E23)</f>
        <v>10</v>
      </c>
      <c r="F24" s="17">
        <f>SUM(F5:F23)</f>
        <v>126</v>
      </c>
      <c r="G24" s="17">
        <f>SUM(G5:G23)</f>
        <v>142</v>
      </c>
      <c r="H24" s="17">
        <f>SUM(F24-G24)</f>
        <v>-16</v>
      </c>
      <c r="I24" s="26">
        <f>SUM(I5:I23)</f>
        <v>17</v>
      </c>
      <c r="J24" s="116">
        <f>I24</f>
        <v>17</v>
      </c>
      <c r="K24" s="152"/>
      <c r="M24" s="69">
        <f>SUM(F24:G24)</f>
        <v>268</v>
      </c>
      <c r="N24" s="69">
        <f>SUM(I24)</f>
        <v>17</v>
      </c>
    </row>
    <row r="25" spans="1:28" s="69" customFormat="1" ht="12.75" customHeight="1" thickBot="1" x14ac:dyDescent="0.3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28" ht="12.75" customHeight="1" x14ac:dyDescent="0.25">
      <c r="A26" s="147" t="s">
        <v>73</v>
      </c>
      <c r="B26" s="7" t="s">
        <v>71</v>
      </c>
      <c r="C26" s="7">
        <v>0</v>
      </c>
      <c r="D26" s="7">
        <v>0</v>
      </c>
      <c r="E26" s="7">
        <v>1</v>
      </c>
      <c r="F26" s="7">
        <v>3</v>
      </c>
      <c r="G26" s="7">
        <v>9</v>
      </c>
      <c r="H26" s="7"/>
      <c r="I26" s="8">
        <v>0</v>
      </c>
      <c r="K26" s="150">
        <f>RANK(J31,J:J,0)</f>
        <v>14</v>
      </c>
      <c r="O26">
        <f t="shared" ref="O26" si="16">SUM(F26:G26)</f>
        <v>12</v>
      </c>
      <c r="P26">
        <f t="shared" ref="P26" si="17">SUM(F26-G26)</f>
        <v>-6</v>
      </c>
    </row>
    <row r="27" spans="1:28" ht="12.75" customHeight="1" x14ac:dyDescent="0.25">
      <c r="A27" s="148"/>
      <c r="B27" s="9" t="s">
        <v>74</v>
      </c>
      <c r="C27" s="9">
        <v>0</v>
      </c>
      <c r="D27" s="9">
        <v>0</v>
      </c>
      <c r="E27" s="9">
        <v>1</v>
      </c>
      <c r="F27" s="9">
        <v>7</v>
      </c>
      <c r="G27" s="9">
        <v>9</v>
      </c>
      <c r="H27" s="9"/>
      <c r="I27" s="10">
        <v>0</v>
      </c>
      <c r="K27" s="151"/>
    </row>
    <row r="28" spans="1:28" ht="12.75" customHeight="1" x14ac:dyDescent="0.25">
      <c r="A28" s="148"/>
      <c r="B28" s="9" t="s">
        <v>75</v>
      </c>
      <c r="C28" s="9">
        <v>1</v>
      </c>
      <c r="D28" s="9">
        <v>0</v>
      </c>
      <c r="E28" s="9">
        <v>0</v>
      </c>
      <c r="F28" s="9">
        <v>8</v>
      </c>
      <c r="G28" s="9">
        <v>6</v>
      </c>
      <c r="H28" s="9"/>
      <c r="I28" s="10">
        <v>3</v>
      </c>
      <c r="K28" s="151"/>
    </row>
    <row r="29" spans="1:28" ht="12.75" customHeight="1" x14ac:dyDescent="0.25">
      <c r="A29" s="148"/>
      <c r="B29" s="11" t="s">
        <v>77</v>
      </c>
      <c r="C29" s="11">
        <v>1</v>
      </c>
      <c r="D29" s="11">
        <v>0</v>
      </c>
      <c r="E29" s="11">
        <v>0</v>
      </c>
      <c r="F29" s="11">
        <v>7</v>
      </c>
      <c r="G29" s="11">
        <v>3</v>
      </c>
      <c r="H29" s="11"/>
      <c r="I29" s="12">
        <v>3</v>
      </c>
      <c r="K29" s="151"/>
    </row>
    <row r="30" spans="1:28" ht="12.75" customHeight="1" x14ac:dyDescent="0.25">
      <c r="A30" s="148"/>
      <c r="B30" s="11" t="s">
        <v>78</v>
      </c>
      <c r="C30" s="11">
        <v>0</v>
      </c>
      <c r="D30" s="11">
        <v>0</v>
      </c>
      <c r="E30" s="11">
        <v>1</v>
      </c>
      <c r="F30" s="11">
        <v>7</v>
      </c>
      <c r="G30" s="11">
        <v>8</v>
      </c>
      <c r="H30" s="11"/>
      <c r="I30" s="12">
        <v>0</v>
      </c>
      <c r="K30" s="151"/>
    </row>
    <row r="31" spans="1:28" ht="12.75" customHeight="1" thickBot="1" x14ac:dyDescent="0.3">
      <c r="A31" s="149"/>
      <c r="B31" s="17" t="s">
        <v>39</v>
      </c>
      <c r="C31" s="17">
        <f>SUM(C26:C30)</f>
        <v>2</v>
      </c>
      <c r="D31" s="17">
        <f>SUM(D26:D30)</f>
        <v>0</v>
      </c>
      <c r="E31" s="17">
        <f>SUM(E26:E30)</f>
        <v>3</v>
      </c>
      <c r="F31" s="17">
        <f>SUM(F26:F30)</f>
        <v>32</v>
      </c>
      <c r="G31" s="17">
        <f>SUM(G26:G30)</f>
        <v>35</v>
      </c>
      <c r="H31" s="17">
        <f>SUM(F31-G31)</f>
        <v>-3</v>
      </c>
      <c r="I31" s="26">
        <f>SUM(I26:I30)</f>
        <v>6</v>
      </c>
      <c r="J31" s="116">
        <f>I31</f>
        <v>6</v>
      </c>
      <c r="K31" s="152"/>
      <c r="M31">
        <f>SUM(F31:G31)</f>
        <v>67</v>
      </c>
      <c r="N31">
        <f>SUM(I31)</f>
        <v>6</v>
      </c>
    </row>
    <row r="32" spans="1:28" s="69" customFormat="1" ht="12.75" customHeight="1" thickBot="1" x14ac:dyDescent="0.3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16" s="69" customFormat="1" ht="12.75" customHeight="1" x14ac:dyDescent="0.25">
      <c r="A33" s="155" t="s">
        <v>12</v>
      </c>
      <c r="B33" s="7" t="s">
        <v>13</v>
      </c>
      <c r="C33" s="7">
        <v>0</v>
      </c>
      <c r="D33" s="7">
        <v>0</v>
      </c>
      <c r="E33" s="7">
        <v>1</v>
      </c>
      <c r="F33" s="7">
        <v>6</v>
      </c>
      <c r="G33" s="7">
        <v>8</v>
      </c>
      <c r="H33" s="7"/>
      <c r="I33" s="8">
        <v>0</v>
      </c>
      <c r="K33" s="150">
        <f>RANK(J52,J:J,0)</f>
        <v>8</v>
      </c>
      <c r="O33" s="69">
        <f t="shared" si="1"/>
        <v>14</v>
      </c>
      <c r="P33" s="69">
        <f t="shared" si="2"/>
        <v>-2</v>
      </c>
    </row>
    <row r="34" spans="1:16" s="69" customFormat="1" ht="12.75" customHeight="1" x14ac:dyDescent="0.25">
      <c r="A34" s="156"/>
      <c r="B34" s="9" t="s">
        <v>15</v>
      </c>
      <c r="C34" s="9">
        <v>0</v>
      </c>
      <c r="D34" s="9">
        <v>0</v>
      </c>
      <c r="E34" s="9">
        <v>1</v>
      </c>
      <c r="F34" s="9">
        <v>7</v>
      </c>
      <c r="G34" s="9">
        <v>9</v>
      </c>
      <c r="H34" s="9"/>
      <c r="I34" s="10">
        <v>0</v>
      </c>
      <c r="K34" s="151"/>
      <c r="O34" s="69">
        <f t="shared" si="1"/>
        <v>16</v>
      </c>
      <c r="P34" s="69">
        <f t="shared" si="2"/>
        <v>-2</v>
      </c>
    </row>
    <row r="35" spans="1:16" s="69" customFormat="1" ht="12.75" customHeight="1" x14ac:dyDescent="0.25">
      <c r="A35" s="156"/>
      <c r="B35" s="11" t="s">
        <v>17</v>
      </c>
      <c r="C35" s="11">
        <v>0</v>
      </c>
      <c r="D35" s="11">
        <v>0</v>
      </c>
      <c r="E35" s="11">
        <v>1</v>
      </c>
      <c r="F35" s="11">
        <v>4</v>
      </c>
      <c r="G35" s="11">
        <v>5</v>
      </c>
      <c r="H35" s="11"/>
      <c r="I35" s="12">
        <v>0</v>
      </c>
      <c r="K35" s="151"/>
      <c r="O35" s="69">
        <f t="shared" si="1"/>
        <v>9</v>
      </c>
      <c r="P35" s="69">
        <f t="shared" si="2"/>
        <v>-1</v>
      </c>
    </row>
    <row r="36" spans="1:16" s="69" customFormat="1" ht="12.75" customHeight="1" x14ac:dyDescent="0.25">
      <c r="A36" s="156"/>
      <c r="B36" s="11" t="s">
        <v>19</v>
      </c>
      <c r="C36" s="11">
        <v>0</v>
      </c>
      <c r="D36" s="11">
        <v>1</v>
      </c>
      <c r="E36" s="11">
        <v>0</v>
      </c>
      <c r="F36" s="11">
        <v>8</v>
      </c>
      <c r="G36" s="11">
        <v>8</v>
      </c>
      <c r="H36" s="11"/>
      <c r="I36" s="12">
        <v>1</v>
      </c>
      <c r="K36" s="151"/>
      <c r="O36" s="69">
        <f t="shared" si="1"/>
        <v>16</v>
      </c>
      <c r="P36" s="69">
        <f t="shared" si="2"/>
        <v>0</v>
      </c>
    </row>
    <row r="37" spans="1:16" s="69" customFormat="1" ht="12.75" customHeight="1" x14ac:dyDescent="0.25">
      <c r="A37" s="156"/>
      <c r="B37" s="11" t="s">
        <v>21</v>
      </c>
      <c r="C37" s="11">
        <v>1</v>
      </c>
      <c r="D37" s="11">
        <v>0</v>
      </c>
      <c r="E37" s="11">
        <v>0</v>
      </c>
      <c r="F37" s="11">
        <v>8</v>
      </c>
      <c r="G37" s="11">
        <v>7</v>
      </c>
      <c r="H37" s="11"/>
      <c r="I37" s="12">
        <v>3</v>
      </c>
      <c r="K37" s="151"/>
      <c r="O37" s="69">
        <f t="shared" si="1"/>
        <v>15</v>
      </c>
      <c r="P37" s="69">
        <f t="shared" si="2"/>
        <v>1</v>
      </c>
    </row>
    <row r="38" spans="1:16" s="69" customFormat="1" ht="12.75" customHeight="1" x14ac:dyDescent="0.25">
      <c r="A38" s="156"/>
      <c r="B38" s="11" t="s">
        <v>23</v>
      </c>
      <c r="C38" s="11">
        <v>0</v>
      </c>
      <c r="D38" s="11">
        <v>1</v>
      </c>
      <c r="E38" s="11">
        <v>0</v>
      </c>
      <c r="F38" s="11">
        <v>6</v>
      </c>
      <c r="G38" s="11">
        <v>6</v>
      </c>
      <c r="H38" s="11"/>
      <c r="I38" s="12">
        <v>1</v>
      </c>
      <c r="K38" s="151"/>
      <c r="O38" s="69">
        <f t="shared" si="1"/>
        <v>12</v>
      </c>
      <c r="P38" s="69">
        <f t="shared" si="2"/>
        <v>0</v>
      </c>
    </row>
    <row r="39" spans="1:16" s="69" customFormat="1" ht="12.75" customHeight="1" x14ac:dyDescent="0.25">
      <c r="A39" s="156"/>
      <c r="B39" s="11" t="s">
        <v>24</v>
      </c>
      <c r="C39" s="11">
        <v>0</v>
      </c>
      <c r="D39" s="11">
        <v>0</v>
      </c>
      <c r="E39" s="11">
        <v>1</v>
      </c>
      <c r="F39" s="11">
        <v>7</v>
      </c>
      <c r="G39" s="11">
        <v>8</v>
      </c>
      <c r="H39" s="11"/>
      <c r="I39" s="12">
        <v>0</v>
      </c>
      <c r="K39" s="151"/>
      <c r="O39" s="69">
        <f t="shared" si="1"/>
        <v>15</v>
      </c>
      <c r="P39" s="69">
        <f t="shared" si="2"/>
        <v>-1</v>
      </c>
    </row>
    <row r="40" spans="1:16" s="69" customFormat="1" ht="12.75" customHeight="1" x14ac:dyDescent="0.25">
      <c r="A40" s="156"/>
      <c r="B40" s="11" t="s">
        <v>26</v>
      </c>
      <c r="C40" s="11">
        <v>0</v>
      </c>
      <c r="D40" s="11">
        <v>1</v>
      </c>
      <c r="E40" s="11">
        <v>0</v>
      </c>
      <c r="F40" s="11">
        <v>6</v>
      </c>
      <c r="G40" s="11">
        <v>6</v>
      </c>
      <c r="H40" s="11"/>
      <c r="I40" s="12">
        <v>1</v>
      </c>
      <c r="K40" s="151"/>
      <c r="O40" s="69">
        <f t="shared" si="1"/>
        <v>12</v>
      </c>
      <c r="P40" s="69">
        <f t="shared" si="2"/>
        <v>0</v>
      </c>
    </row>
    <row r="41" spans="1:16" s="69" customFormat="1" ht="12.75" customHeight="1" x14ac:dyDescent="0.25">
      <c r="A41" s="156"/>
      <c r="B41" s="11" t="s">
        <v>28</v>
      </c>
      <c r="C41" s="11">
        <v>0</v>
      </c>
      <c r="D41" s="11">
        <v>0</v>
      </c>
      <c r="E41" s="11">
        <v>1</v>
      </c>
      <c r="F41" s="11">
        <v>3</v>
      </c>
      <c r="G41" s="11">
        <v>4</v>
      </c>
      <c r="H41" s="11"/>
      <c r="I41" s="12">
        <v>0</v>
      </c>
      <c r="K41" s="151"/>
      <c r="O41" s="69">
        <f t="shared" si="1"/>
        <v>7</v>
      </c>
      <c r="P41" s="69">
        <f t="shared" si="2"/>
        <v>-1</v>
      </c>
    </row>
    <row r="42" spans="1:16" s="69" customFormat="1" ht="12.75" customHeight="1" x14ac:dyDescent="0.25">
      <c r="A42" s="156"/>
      <c r="B42" s="11" t="s">
        <v>30</v>
      </c>
      <c r="C42" s="11">
        <v>0</v>
      </c>
      <c r="D42" s="11">
        <v>0</v>
      </c>
      <c r="E42" s="11">
        <v>1</v>
      </c>
      <c r="F42" s="11">
        <v>4</v>
      </c>
      <c r="G42" s="11">
        <v>8</v>
      </c>
      <c r="H42" s="11"/>
      <c r="I42" s="12">
        <v>0</v>
      </c>
      <c r="K42" s="151"/>
      <c r="O42" s="69">
        <f t="shared" si="1"/>
        <v>12</v>
      </c>
      <c r="P42" s="69">
        <f t="shared" si="2"/>
        <v>-4</v>
      </c>
    </row>
    <row r="43" spans="1:16" s="69" customFormat="1" ht="12.75" customHeight="1" x14ac:dyDescent="0.25">
      <c r="A43" s="156"/>
      <c r="B43" s="11" t="s">
        <v>32</v>
      </c>
      <c r="C43" s="11">
        <v>0</v>
      </c>
      <c r="D43" s="11">
        <v>0</v>
      </c>
      <c r="E43" s="11">
        <v>1</v>
      </c>
      <c r="F43" s="11">
        <v>5</v>
      </c>
      <c r="G43" s="11">
        <v>7</v>
      </c>
      <c r="H43" s="11"/>
      <c r="I43" s="12">
        <v>0</v>
      </c>
      <c r="K43" s="151"/>
      <c r="O43" s="69">
        <f t="shared" si="1"/>
        <v>12</v>
      </c>
      <c r="P43" s="69">
        <f t="shared" si="2"/>
        <v>-2</v>
      </c>
    </row>
    <row r="44" spans="1:16" s="69" customFormat="1" ht="12.75" customHeight="1" x14ac:dyDescent="0.25">
      <c r="A44" s="156"/>
      <c r="B44" s="11" t="s">
        <v>34</v>
      </c>
      <c r="C44" s="11">
        <v>1</v>
      </c>
      <c r="D44" s="11">
        <v>0</v>
      </c>
      <c r="E44" s="11">
        <v>0</v>
      </c>
      <c r="F44" s="11">
        <v>9</v>
      </c>
      <c r="G44" s="11">
        <v>7</v>
      </c>
      <c r="H44" s="11"/>
      <c r="I44" s="12">
        <v>3</v>
      </c>
      <c r="K44" s="151"/>
      <c r="O44" s="69">
        <f t="shared" si="1"/>
        <v>16</v>
      </c>
      <c r="P44" s="69">
        <f t="shared" si="2"/>
        <v>2</v>
      </c>
    </row>
    <row r="45" spans="1:16" s="69" customFormat="1" ht="12.75" customHeight="1" x14ac:dyDescent="0.25">
      <c r="A45" s="156"/>
      <c r="B45" s="11" t="s">
        <v>36</v>
      </c>
      <c r="C45" s="11">
        <v>0</v>
      </c>
      <c r="D45" s="11">
        <v>0</v>
      </c>
      <c r="E45" s="11">
        <v>1</v>
      </c>
      <c r="F45" s="11">
        <v>7</v>
      </c>
      <c r="G45" s="11">
        <v>8</v>
      </c>
      <c r="H45" s="11"/>
      <c r="I45" s="12">
        <v>0</v>
      </c>
      <c r="K45" s="151"/>
      <c r="O45" s="69">
        <f t="shared" si="1"/>
        <v>15</v>
      </c>
      <c r="P45" s="69">
        <f t="shared" si="2"/>
        <v>-1</v>
      </c>
    </row>
    <row r="46" spans="1:16" s="69" customFormat="1" ht="12.75" customHeight="1" x14ac:dyDescent="0.25">
      <c r="A46" s="156"/>
      <c r="B46" s="11" t="s">
        <v>38</v>
      </c>
      <c r="C46" s="11">
        <v>0</v>
      </c>
      <c r="D46" s="11">
        <v>0</v>
      </c>
      <c r="E46" s="11">
        <v>1</v>
      </c>
      <c r="F46" s="11">
        <v>4</v>
      </c>
      <c r="G46" s="11">
        <v>7</v>
      </c>
      <c r="H46" s="11"/>
      <c r="I46" s="12">
        <v>0</v>
      </c>
      <c r="K46" s="151"/>
      <c r="O46" s="69">
        <f t="shared" si="1"/>
        <v>11</v>
      </c>
      <c r="P46" s="69">
        <f t="shared" si="2"/>
        <v>-3</v>
      </c>
    </row>
    <row r="47" spans="1:16" s="69" customFormat="1" ht="12.75" customHeight="1" x14ac:dyDescent="0.25">
      <c r="A47" s="156"/>
      <c r="B47" s="11" t="s">
        <v>40</v>
      </c>
      <c r="C47" s="11">
        <v>0</v>
      </c>
      <c r="D47" s="11">
        <v>0</v>
      </c>
      <c r="E47" s="11">
        <v>1</v>
      </c>
      <c r="F47" s="11">
        <v>5</v>
      </c>
      <c r="G47" s="11">
        <v>9</v>
      </c>
      <c r="H47" s="11"/>
      <c r="I47" s="12">
        <v>0</v>
      </c>
      <c r="K47" s="151"/>
      <c r="O47" s="69">
        <f t="shared" si="1"/>
        <v>14</v>
      </c>
      <c r="P47" s="69">
        <f t="shared" si="2"/>
        <v>-4</v>
      </c>
    </row>
    <row r="48" spans="1:16" s="69" customFormat="1" ht="12.75" customHeight="1" x14ac:dyDescent="0.25">
      <c r="A48" s="156"/>
      <c r="B48" s="11" t="s">
        <v>71</v>
      </c>
      <c r="C48" s="11">
        <v>1</v>
      </c>
      <c r="D48" s="11">
        <v>0</v>
      </c>
      <c r="E48" s="11">
        <v>0</v>
      </c>
      <c r="F48" s="11">
        <v>8</v>
      </c>
      <c r="G48" s="11">
        <v>7</v>
      </c>
      <c r="H48" s="11"/>
      <c r="I48" s="12">
        <v>3</v>
      </c>
      <c r="K48" s="151"/>
      <c r="O48" s="69">
        <f t="shared" si="1"/>
        <v>15</v>
      </c>
      <c r="P48" s="69">
        <f t="shared" si="2"/>
        <v>1</v>
      </c>
    </row>
    <row r="49" spans="1:16" s="69" customFormat="1" ht="12.75" customHeight="1" x14ac:dyDescent="0.25">
      <c r="A49" s="156"/>
      <c r="B49" s="11" t="s">
        <v>74</v>
      </c>
      <c r="C49" s="57">
        <v>1</v>
      </c>
      <c r="D49" s="57">
        <v>0</v>
      </c>
      <c r="E49" s="57">
        <v>0</v>
      </c>
      <c r="F49" s="57">
        <v>2</v>
      </c>
      <c r="G49" s="57">
        <v>0</v>
      </c>
      <c r="H49" s="57"/>
      <c r="I49" s="62">
        <v>3</v>
      </c>
      <c r="K49" s="151"/>
      <c r="L49" s="91" t="s">
        <v>61</v>
      </c>
      <c r="O49" s="69">
        <f t="shared" si="1"/>
        <v>2</v>
      </c>
      <c r="P49" s="69">
        <f t="shared" si="2"/>
        <v>2</v>
      </c>
    </row>
    <row r="50" spans="1:16" s="69" customFormat="1" ht="12.75" customHeight="1" x14ac:dyDescent="0.25">
      <c r="A50" s="156"/>
      <c r="B50" s="11" t="s">
        <v>75</v>
      </c>
      <c r="C50" s="11">
        <v>1</v>
      </c>
      <c r="D50" s="11">
        <v>0</v>
      </c>
      <c r="E50" s="11">
        <v>0</v>
      </c>
      <c r="F50" s="11">
        <v>5</v>
      </c>
      <c r="G50" s="11">
        <v>0</v>
      </c>
      <c r="H50" s="11"/>
      <c r="I50" s="12">
        <v>3</v>
      </c>
      <c r="K50" s="151"/>
      <c r="L50" s="90"/>
      <c r="O50" s="69">
        <f t="shared" si="1"/>
        <v>5</v>
      </c>
      <c r="P50" s="69">
        <f t="shared" si="2"/>
        <v>5</v>
      </c>
    </row>
    <row r="51" spans="1:16" s="69" customFormat="1" ht="12.75" customHeight="1" x14ac:dyDescent="0.25">
      <c r="A51" s="156"/>
      <c r="B51" s="11" t="s">
        <v>77</v>
      </c>
      <c r="C51" s="11">
        <v>0</v>
      </c>
      <c r="D51" s="11">
        <v>0</v>
      </c>
      <c r="E51" s="11">
        <v>1</v>
      </c>
      <c r="F51" s="11">
        <v>6</v>
      </c>
      <c r="G51" s="11">
        <v>8</v>
      </c>
      <c r="H51" s="11"/>
      <c r="I51" s="12">
        <v>0</v>
      </c>
      <c r="K51" s="151"/>
      <c r="L51" s="90"/>
      <c r="O51" s="69">
        <f t="shared" si="1"/>
        <v>14</v>
      </c>
      <c r="P51" s="69">
        <f t="shared" si="2"/>
        <v>-2</v>
      </c>
    </row>
    <row r="52" spans="1:16" s="69" customFormat="1" ht="12.75" customHeight="1" thickBot="1" x14ac:dyDescent="0.3">
      <c r="A52" s="157"/>
      <c r="B52" s="17" t="s">
        <v>39</v>
      </c>
      <c r="C52" s="17">
        <f>SUM(C33:C51)</f>
        <v>5</v>
      </c>
      <c r="D52" s="17">
        <f>SUM(D33:D51)</f>
        <v>3</v>
      </c>
      <c r="E52" s="17">
        <f>SUM(E33:E51)</f>
        <v>11</v>
      </c>
      <c r="F52" s="17">
        <f>SUM(F33:F51)</f>
        <v>110</v>
      </c>
      <c r="G52" s="17">
        <f>SUM(G33:G51)</f>
        <v>122</v>
      </c>
      <c r="H52" s="17">
        <f>SUM(F52-G52)</f>
        <v>-12</v>
      </c>
      <c r="I52" s="26">
        <f>SUM(I33:I51)</f>
        <v>18</v>
      </c>
      <c r="J52" s="18">
        <f>I52</f>
        <v>18</v>
      </c>
      <c r="K52" s="152"/>
      <c r="M52" s="69">
        <f>SUM(F52:G52)</f>
        <v>232</v>
      </c>
      <c r="N52" s="69">
        <f>SUM(I52)</f>
        <v>18</v>
      </c>
    </row>
    <row r="53" spans="1:16" s="69" customFormat="1" ht="12.75" customHeight="1" thickBot="1" x14ac:dyDescent="0.3">
      <c r="A53" s="197"/>
      <c r="B53" s="197"/>
      <c r="C53" s="197"/>
      <c r="D53" s="197"/>
      <c r="E53" s="197"/>
      <c r="F53" s="197"/>
      <c r="G53" s="197"/>
      <c r="H53" s="197"/>
      <c r="I53" s="197"/>
    </row>
    <row r="54" spans="1:16" s="69" customFormat="1" ht="12.75" customHeight="1" x14ac:dyDescent="0.25">
      <c r="A54" s="147" t="s">
        <v>22</v>
      </c>
      <c r="B54" s="7" t="s">
        <v>13</v>
      </c>
      <c r="C54" s="7">
        <v>0</v>
      </c>
      <c r="D54" s="7">
        <v>0</v>
      </c>
      <c r="E54" s="7">
        <v>1</v>
      </c>
      <c r="F54" s="7">
        <v>5</v>
      </c>
      <c r="G54" s="7">
        <v>8</v>
      </c>
      <c r="H54" s="7"/>
      <c r="I54" s="8">
        <v>0</v>
      </c>
      <c r="K54" s="150">
        <f>RANK(J74,J:J,0)</f>
        <v>5</v>
      </c>
      <c r="O54" s="69">
        <f t="shared" si="1"/>
        <v>13</v>
      </c>
      <c r="P54" s="69">
        <f t="shared" si="2"/>
        <v>-3</v>
      </c>
    </row>
    <row r="55" spans="1:16" s="69" customFormat="1" ht="12.75" customHeight="1" x14ac:dyDescent="0.25">
      <c r="A55" s="148"/>
      <c r="B55" s="9" t="s">
        <v>15</v>
      </c>
      <c r="C55" s="9">
        <v>1</v>
      </c>
      <c r="D55" s="9">
        <v>0</v>
      </c>
      <c r="E55" s="9">
        <v>0</v>
      </c>
      <c r="F55" s="9">
        <v>8</v>
      </c>
      <c r="G55" s="9">
        <v>5</v>
      </c>
      <c r="H55" s="9"/>
      <c r="I55" s="10">
        <v>3</v>
      </c>
      <c r="K55" s="151"/>
      <c r="O55" s="69">
        <f t="shared" si="1"/>
        <v>13</v>
      </c>
      <c r="P55" s="69">
        <f t="shared" si="2"/>
        <v>3</v>
      </c>
    </row>
    <row r="56" spans="1:16" s="69" customFormat="1" ht="12.75" customHeight="1" x14ac:dyDescent="0.25">
      <c r="A56" s="148"/>
      <c r="B56" s="11" t="s">
        <v>17</v>
      </c>
      <c r="C56" s="11">
        <v>1</v>
      </c>
      <c r="D56" s="11">
        <v>0</v>
      </c>
      <c r="E56" s="11">
        <v>0</v>
      </c>
      <c r="F56" s="11">
        <v>7</v>
      </c>
      <c r="G56" s="11">
        <v>5</v>
      </c>
      <c r="H56" s="11"/>
      <c r="I56" s="12">
        <v>3</v>
      </c>
      <c r="K56" s="151"/>
      <c r="O56" s="69">
        <f t="shared" si="1"/>
        <v>12</v>
      </c>
      <c r="P56" s="69">
        <f t="shared" si="2"/>
        <v>2</v>
      </c>
    </row>
    <row r="57" spans="1:16" s="69" customFormat="1" ht="12.75" customHeight="1" x14ac:dyDescent="0.25">
      <c r="A57" s="148"/>
      <c r="B57" s="11" t="s">
        <v>19</v>
      </c>
      <c r="C57" s="11">
        <v>1</v>
      </c>
      <c r="D57" s="11">
        <v>0</v>
      </c>
      <c r="E57" s="11">
        <v>0</v>
      </c>
      <c r="F57" s="11">
        <v>7</v>
      </c>
      <c r="G57" s="11">
        <v>6</v>
      </c>
      <c r="H57" s="11"/>
      <c r="I57" s="12">
        <v>3</v>
      </c>
      <c r="K57" s="151"/>
      <c r="O57" s="69">
        <f t="shared" si="1"/>
        <v>13</v>
      </c>
      <c r="P57" s="69">
        <f t="shared" si="2"/>
        <v>1</v>
      </c>
    </row>
    <row r="58" spans="1:16" s="69" customFormat="1" ht="12.75" customHeight="1" x14ac:dyDescent="0.25">
      <c r="A58" s="148"/>
      <c r="B58" s="11" t="s">
        <v>21</v>
      </c>
      <c r="C58" s="11">
        <v>0</v>
      </c>
      <c r="D58" s="11">
        <v>0</v>
      </c>
      <c r="E58" s="11">
        <v>1</v>
      </c>
      <c r="F58" s="11">
        <v>4</v>
      </c>
      <c r="G58" s="11">
        <v>5</v>
      </c>
      <c r="H58" s="11"/>
      <c r="I58" s="12">
        <v>0</v>
      </c>
      <c r="K58" s="151"/>
      <c r="O58" s="69">
        <f t="shared" si="1"/>
        <v>9</v>
      </c>
      <c r="P58" s="69">
        <f t="shared" si="2"/>
        <v>-1</v>
      </c>
    </row>
    <row r="59" spans="1:16" s="69" customFormat="1" ht="12.75" customHeight="1" x14ac:dyDescent="0.25">
      <c r="A59" s="148"/>
      <c r="B59" s="11" t="s">
        <v>23</v>
      </c>
      <c r="C59" s="11">
        <v>0</v>
      </c>
      <c r="D59" s="11">
        <v>0</v>
      </c>
      <c r="E59" s="11">
        <v>1</v>
      </c>
      <c r="F59" s="11">
        <v>8</v>
      </c>
      <c r="G59" s="11">
        <v>9</v>
      </c>
      <c r="H59" s="11"/>
      <c r="I59" s="12">
        <v>0</v>
      </c>
      <c r="K59" s="151"/>
      <c r="O59" s="69">
        <f t="shared" si="1"/>
        <v>17</v>
      </c>
      <c r="P59" s="69">
        <f t="shared" si="2"/>
        <v>-1</v>
      </c>
    </row>
    <row r="60" spans="1:16" s="69" customFormat="1" ht="12.75" customHeight="1" x14ac:dyDescent="0.25">
      <c r="A60" s="148"/>
      <c r="B60" s="11" t="s">
        <v>24</v>
      </c>
      <c r="C60" s="11">
        <v>0</v>
      </c>
      <c r="D60" s="11">
        <v>1</v>
      </c>
      <c r="E60" s="11">
        <v>0</v>
      </c>
      <c r="F60" s="11">
        <v>8</v>
      </c>
      <c r="G60" s="11">
        <v>8</v>
      </c>
      <c r="H60" s="11"/>
      <c r="I60" s="12">
        <v>1</v>
      </c>
      <c r="K60" s="151"/>
      <c r="O60" s="69">
        <f t="shared" si="1"/>
        <v>16</v>
      </c>
      <c r="P60" s="69">
        <f t="shared" si="2"/>
        <v>0</v>
      </c>
    </row>
    <row r="61" spans="1:16" s="69" customFormat="1" ht="12.75" customHeight="1" x14ac:dyDescent="0.25">
      <c r="A61" s="148"/>
      <c r="B61" s="11" t="s">
        <v>26</v>
      </c>
      <c r="C61" s="11">
        <v>0</v>
      </c>
      <c r="D61" s="11">
        <v>0</v>
      </c>
      <c r="E61" s="11">
        <v>1</v>
      </c>
      <c r="F61" s="11">
        <v>3</v>
      </c>
      <c r="G61" s="11">
        <v>8</v>
      </c>
      <c r="H61" s="11"/>
      <c r="I61" s="12">
        <v>0</v>
      </c>
      <c r="K61" s="151"/>
      <c r="O61" s="69">
        <f t="shared" si="1"/>
        <v>11</v>
      </c>
      <c r="P61" s="69">
        <f t="shared" si="2"/>
        <v>-5</v>
      </c>
    </row>
    <row r="62" spans="1:16" s="69" customFormat="1" ht="12.75" customHeight="1" x14ac:dyDescent="0.25">
      <c r="A62" s="148"/>
      <c r="B62" s="11" t="s">
        <v>28</v>
      </c>
      <c r="C62" s="11">
        <v>0</v>
      </c>
      <c r="D62" s="11">
        <v>1</v>
      </c>
      <c r="E62" s="11">
        <v>0</v>
      </c>
      <c r="F62" s="11">
        <v>7</v>
      </c>
      <c r="G62" s="11">
        <v>7</v>
      </c>
      <c r="H62" s="11"/>
      <c r="I62" s="12">
        <v>1</v>
      </c>
      <c r="K62" s="151"/>
      <c r="O62" s="69">
        <f t="shared" si="1"/>
        <v>14</v>
      </c>
      <c r="P62" s="69">
        <f t="shared" si="2"/>
        <v>0</v>
      </c>
    </row>
    <row r="63" spans="1:16" s="69" customFormat="1" ht="12.75" customHeight="1" x14ac:dyDescent="0.25">
      <c r="A63" s="148"/>
      <c r="B63" s="11" t="s">
        <v>30</v>
      </c>
      <c r="C63" s="11">
        <v>0</v>
      </c>
      <c r="D63" s="11">
        <v>0</v>
      </c>
      <c r="E63" s="11">
        <v>1</v>
      </c>
      <c r="F63" s="11">
        <v>6</v>
      </c>
      <c r="G63" s="11">
        <v>9</v>
      </c>
      <c r="H63" s="11"/>
      <c r="I63" s="12">
        <v>0</v>
      </c>
      <c r="K63" s="151"/>
      <c r="O63" s="69">
        <f t="shared" si="1"/>
        <v>15</v>
      </c>
      <c r="P63" s="69">
        <f t="shared" si="2"/>
        <v>-3</v>
      </c>
    </row>
    <row r="64" spans="1:16" s="69" customFormat="1" ht="12.75" customHeight="1" x14ac:dyDescent="0.25">
      <c r="A64" s="148"/>
      <c r="B64" s="11" t="s">
        <v>32</v>
      </c>
      <c r="C64" s="11">
        <v>0</v>
      </c>
      <c r="D64" s="11">
        <v>0</v>
      </c>
      <c r="E64" s="11">
        <v>1</v>
      </c>
      <c r="F64" s="11">
        <v>4</v>
      </c>
      <c r="G64" s="11">
        <v>8</v>
      </c>
      <c r="H64" s="11"/>
      <c r="I64" s="12">
        <v>0</v>
      </c>
      <c r="K64" s="151"/>
      <c r="O64" s="69">
        <f t="shared" si="1"/>
        <v>12</v>
      </c>
      <c r="P64" s="69">
        <f t="shared" si="2"/>
        <v>-4</v>
      </c>
    </row>
    <row r="65" spans="1:16" s="69" customFormat="1" ht="12.75" customHeight="1" x14ac:dyDescent="0.25">
      <c r="A65" s="148"/>
      <c r="B65" s="11" t="s">
        <v>34</v>
      </c>
      <c r="C65" s="11">
        <v>1</v>
      </c>
      <c r="D65" s="11">
        <v>0</v>
      </c>
      <c r="E65" s="11">
        <v>0</v>
      </c>
      <c r="F65" s="11">
        <v>8</v>
      </c>
      <c r="G65" s="11">
        <v>4</v>
      </c>
      <c r="H65" s="11"/>
      <c r="I65" s="12">
        <v>3</v>
      </c>
      <c r="K65" s="151"/>
      <c r="O65" s="69">
        <f t="shared" si="1"/>
        <v>12</v>
      </c>
      <c r="P65" s="69">
        <f t="shared" si="2"/>
        <v>4</v>
      </c>
    </row>
    <row r="66" spans="1:16" s="69" customFormat="1" ht="12.75" customHeight="1" x14ac:dyDescent="0.25">
      <c r="A66" s="148"/>
      <c r="B66" s="11" t="s">
        <v>36</v>
      </c>
      <c r="C66" s="11">
        <v>0</v>
      </c>
      <c r="D66" s="11">
        <v>1</v>
      </c>
      <c r="E66" s="11">
        <v>0</v>
      </c>
      <c r="F66" s="11">
        <v>8</v>
      </c>
      <c r="G66" s="11">
        <v>8</v>
      </c>
      <c r="H66" s="11"/>
      <c r="I66" s="12">
        <v>1</v>
      </c>
      <c r="K66" s="151"/>
      <c r="O66" s="69">
        <f t="shared" si="1"/>
        <v>16</v>
      </c>
      <c r="P66" s="69">
        <f t="shared" si="2"/>
        <v>0</v>
      </c>
    </row>
    <row r="67" spans="1:16" s="69" customFormat="1" ht="12.75" customHeight="1" x14ac:dyDescent="0.25">
      <c r="A67" s="148"/>
      <c r="B67" s="11" t="s">
        <v>38</v>
      </c>
      <c r="C67" s="11">
        <v>0</v>
      </c>
      <c r="D67" s="11">
        <v>1</v>
      </c>
      <c r="E67" s="11">
        <v>0</v>
      </c>
      <c r="F67" s="11">
        <v>8</v>
      </c>
      <c r="G67" s="11">
        <v>8</v>
      </c>
      <c r="H67" s="11"/>
      <c r="I67" s="12">
        <v>1</v>
      </c>
      <c r="K67" s="151"/>
      <c r="O67" s="69">
        <f t="shared" si="1"/>
        <v>16</v>
      </c>
      <c r="P67" s="69">
        <f t="shared" si="2"/>
        <v>0</v>
      </c>
    </row>
    <row r="68" spans="1:16" s="69" customFormat="1" ht="12.75" customHeight="1" x14ac:dyDescent="0.25">
      <c r="A68" s="148"/>
      <c r="B68" s="11" t="s">
        <v>40</v>
      </c>
      <c r="C68" s="11">
        <v>1</v>
      </c>
      <c r="D68" s="11">
        <v>0</v>
      </c>
      <c r="E68" s="11">
        <v>0</v>
      </c>
      <c r="F68" s="11">
        <v>8</v>
      </c>
      <c r="G68" s="11">
        <v>6</v>
      </c>
      <c r="H68" s="11"/>
      <c r="I68" s="12">
        <v>3</v>
      </c>
      <c r="K68" s="151"/>
      <c r="O68" s="69">
        <f t="shared" si="1"/>
        <v>14</v>
      </c>
      <c r="P68" s="69">
        <f t="shared" si="2"/>
        <v>2</v>
      </c>
    </row>
    <row r="69" spans="1:16" s="69" customFormat="1" ht="12.75" customHeight="1" x14ac:dyDescent="0.25">
      <c r="A69" s="148"/>
      <c r="B69" s="11" t="s">
        <v>71</v>
      </c>
      <c r="C69" s="11">
        <v>1</v>
      </c>
      <c r="D69" s="11">
        <v>0</v>
      </c>
      <c r="E69" s="11">
        <v>0</v>
      </c>
      <c r="F69" s="11">
        <v>6</v>
      </c>
      <c r="G69" s="11">
        <v>4</v>
      </c>
      <c r="H69" s="11"/>
      <c r="I69" s="12">
        <v>3</v>
      </c>
      <c r="K69" s="151"/>
      <c r="O69" s="69">
        <f t="shared" si="1"/>
        <v>10</v>
      </c>
      <c r="P69" s="69">
        <f t="shared" si="2"/>
        <v>2</v>
      </c>
    </row>
    <row r="70" spans="1:16" s="69" customFormat="1" ht="12.75" customHeight="1" x14ac:dyDescent="0.25">
      <c r="A70" s="148"/>
      <c r="B70" s="11" t="s">
        <v>74</v>
      </c>
      <c r="C70" s="11">
        <v>0</v>
      </c>
      <c r="D70" s="11">
        <v>0</v>
      </c>
      <c r="E70" s="11">
        <v>1</v>
      </c>
      <c r="F70" s="11">
        <v>5</v>
      </c>
      <c r="G70" s="11">
        <v>6</v>
      </c>
      <c r="H70" s="11"/>
      <c r="I70" s="12">
        <v>0</v>
      </c>
      <c r="K70" s="151"/>
      <c r="O70" s="69">
        <f t="shared" si="1"/>
        <v>11</v>
      </c>
      <c r="P70" s="69">
        <f t="shared" si="2"/>
        <v>-1</v>
      </c>
    </row>
    <row r="71" spans="1:16" s="69" customFormat="1" ht="12.75" customHeight="1" x14ac:dyDescent="0.25">
      <c r="A71" s="148"/>
      <c r="B71" s="11" t="s">
        <v>75</v>
      </c>
      <c r="C71" s="11">
        <v>0</v>
      </c>
      <c r="D71" s="11">
        <v>0</v>
      </c>
      <c r="E71" s="11">
        <v>1</v>
      </c>
      <c r="F71" s="11">
        <v>4</v>
      </c>
      <c r="G71" s="11">
        <v>8</v>
      </c>
      <c r="H71" s="11"/>
      <c r="I71" s="12">
        <v>0</v>
      </c>
      <c r="K71" s="151"/>
      <c r="O71" s="69">
        <f t="shared" si="1"/>
        <v>12</v>
      </c>
      <c r="P71" s="69">
        <f t="shared" si="2"/>
        <v>-4</v>
      </c>
    </row>
    <row r="72" spans="1:16" s="69" customFormat="1" ht="12.75" customHeight="1" x14ac:dyDescent="0.25">
      <c r="A72" s="148"/>
      <c r="B72" s="11" t="s">
        <v>77</v>
      </c>
      <c r="C72" s="11">
        <v>0</v>
      </c>
      <c r="D72" s="11">
        <v>0</v>
      </c>
      <c r="E72" s="11">
        <v>1</v>
      </c>
      <c r="F72" s="11">
        <v>7</v>
      </c>
      <c r="G72" s="11">
        <v>8</v>
      </c>
      <c r="H72" s="11"/>
      <c r="I72" s="12">
        <v>0</v>
      </c>
      <c r="K72" s="151"/>
      <c r="O72" s="69">
        <f t="shared" si="1"/>
        <v>15</v>
      </c>
      <c r="P72" s="69">
        <f t="shared" si="2"/>
        <v>-1</v>
      </c>
    </row>
    <row r="73" spans="1:16" s="69" customFormat="1" ht="12.75" customHeight="1" x14ac:dyDescent="0.25">
      <c r="A73" s="148"/>
      <c r="B73" s="11" t="s">
        <v>79</v>
      </c>
      <c r="C73" s="11">
        <v>1</v>
      </c>
      <c r="D73" s="11">
        <v>0</v>
      </c>
      <c r="E73" s="11">
        <v>0</v>
      </c>
      <c r="F73" s="11">
        <v>7</v>
      </c>
      <c r="G73" s="11">
        <v>3</v>
      </c>
      <c r="H73" s="11"/>
      <c r="I73" s="12">
        <v>3</v>
      </c>
      <c r="K73" s="151"/>
      <c r="O73" s="69">
        <f t="shared" si="1"/>
        <v>10</v>
      </c>
      <c r="P73" s="69">
        <f t="shared" si="2"/>
        <v>4</v>
      </c>
    </row>
    <row r="74" spans="1:16" s="69" customFormat="1" ht="12.75" customHeight="1" thickBot="1" x14ac:dyDescent="0.3">
      <c r="A74" s="149"/>
      <c r="B74" s="17" t="s">
        <v>39</v>
      </c>
      <c r="C74" s="17">
        <f>SUM(C54:C73)</f>
        <v>7</v>
      </c>
      <c r="D74" s="17">
        <f>SUM(D54:D73)</f>
        <v>4</v>
      </c>
      <c r="E74" s="17">
        <f>SUM(E54:E73)</f>
        <v>9</v>
      </c>
      <c r="F74" s="17">
        <f>SUM(F54:F73)</f>
        <v>128</v>
      </c>
      <c r="G74" s="17">
        <f>SUM(G54:G73)</f>
        <v>133</v>
      </c>
      <c r="H74" s="17">
        <f>SUM(F74-G74)</f>
        <v>-5</v>
      </c>
      <c r="I74" s="26">
        <f>SUM(I54:I73)</f>
        <v>25</v>
      </c>
      <c r="J74" s="18">
        <f>I74</f>
        <v>25</v>
      </c>
      <c r="K74" s="152"/>
      <c r="M74" s="69">
        <f>SUM(F74:G74)</f>
        <v>261</v>
      </c>
      <c r="N74" s="69">
        <f>SUM(I74)</f>
        <v>25</v>
      </c>
    </row>
    <row r="75" spans="1:16" s="69" customFormat="1" ht="12.75" customHeight="1" thickBot="1" x14ac:dyDescent="0.3">
      <c r="A75" s="90"/>
      <c r="B75" s="90"/>
      <c r="C75" s="90"/>
      <c r="D75" s="90"/>
      <c r="E75" s="90"/>
      <c r="F75" s="90"/>
      <c r="G75" s="90"/>
      <c r="H75" s="90"/>
      <c r="I75" s="90"/>
    </row>
    <row r="76" spans="1:16" s="69" customFormat="1" ht="12.75" customHeight="1" x14ac:dyDescent="0.25">
      <c r="A76" s="147" t="s">
        <v>27</v>
      </c>
      <c r="B76" s="7" t="s">
        <v>13</v>
      </c>
      <c r="C76" s="7">
        <v>1</v>
      </c>
      <c r="D76" s="7">
        <v>0</v>
      </c>
      <c r="E76" s="7">
        <v>0</v>
      </c>
      <c r="F76" s="7">
        <v>9</v>
      </c>
      <c r="G76" s="7">
        <v>6</v>
      </c>
      <c r="H76" s="7"/>
      <c r="I76" s="8">
        <v>3</v>
      </c>
      <c r="K76" s="150">
        <f>RANK(J96,J:J,0)</f>
        <v>1</v>
      </c>
      <c r="O76" s="69">
        <f t="shared" si="1"/>
        <v>15</v>
      </c>
      <c r="P76" s="69">
        <f t="shared" si="2"/>
        <v>3</v>
      </c>
    </row>
    <row r="77" spans="1:16" s="69" customFormat="1" ht="12.75" customHeight="1" x14ac:dyDescent="0.25">
      <c r="A77" s="148"/>
      <c r="B77" s="9" t="s">
        <v>15</v>
      </c>
      <c r="C77" s="9">
        <v>0</v>
      </c>
      <c r="D77" s="9">
        <v>1</v>
      </c>
      <c r="E77" s="9">
        <v>0</v>
      </c>
      <c r="F77" s="9">
        <v>7</v>
      </c>
      <c r="G77" s="9">
        <v>7</v>
      </c>
      <c r="H77" s="9"/>
      <c r="I77" s="10">
        <v>1</v>
      </c>
      <c r="K77" s="151"/>
      <c r="O77" s="69">
        <f t="shared" si="1"/>
        <v>14</v>
      </c>
      <c r="P77" s="69">
        <f t="shared" si="2"/>
        <v>0</v>
      </c>
    </row>
    <row r="78" spans="1:16" s="69" customFormat="1" ht="12.75" customHeight="1" x14ac:dyDescent="0.25">
      <c r="A78" s="148"/>
      <c r="B78" s="11" t="s">
        <v>17</v>
      </c>
      <c r="C78" s="11">
        <v>0</v>
      </c>
      <c r="D78" s="11">
        <v>0</v>
      </c>
      <c r="E78" s="11">
        <v>1</v>
      </c>
      <c r="F78" s="11">
        <v>7</v>
      </c>
      <c r="G78" s="11">
        <v>8</v>
      </c>
      <c r="H78" s="11"/>
      <c r="I78" s="12">
        <v>0</v>
      </c>
      <c r="K78" s="151"/>
      <c r="O78" s="69">
        <f t="shared" si="1"/>
        <v>15</v>
      </c>
      <c r="P78" s="69">
        <f t="shared" si="2"/>
        <v>-1</v>
      </c>
    </row>
    <row r="79" spans="1:16" s="69" customFormat="1" ht="12.75" customHeight="1" x14ac:dyDescent="0.25">
      <c r="A79" s="148"/>
      <c r="B79" s="11" t="s">
        <v>19</v>
      </c>
      <c r="C79" s="11">
        <v>1</v>
      </c>
      <c r="D79" s="11">
        <v>0</v>
      </c>
      <c r="E79" s="11">
        <v>0</v>
      </c>
      <c r="F79" s="11">
        <v>6</v>
      </c>
      <c r="G79" s="11">
        <v>4</v>
      </c>
      <c r="H79" s="11"/>
      <c r="I79" s="12">
        <v>3</v>
      </c>
      <c r="K79" s="151"/>
      <c r="O79" s="69">
        <f t="shared" si="1"/>
        <v>10</v>
      </c>
      <c r="P79" s="69">
        <f t="shared" si="2"/>
        <v>2</v>
      </c>
    </row>
    <row r="80" spans="1:16" s="69" customFormat="1" ht="12.75" customHeight="1" x14ac:dyDescent="0.25">
      <c r="A80" s="148"/>
      <c r="B80" s="11" t="s">
        <v>21</v>
      </c>
      <c r="C80" s="11">
        <v>1</v>
      </c>
      <c r="D80" s="11">
        <v>0</v>
      </c>
      <c r="E80" s="11">
        <v>0</v>
      </c>
      <c r="F80" s="11">
        <v>7</v>
      </c>
      <c r="G80" s="11">
        <v>5</v>
      </c>
      <c r="H80" s="11"/>
      <c r="I80" s="12">
        <v>3</v>
      </c>
      <c r="K80" s="151"/>
      <c r="O80" s="69">
        <f t="shared" si="1"/>
        <v>12</v>
      </c>
      <c r="P80" s="69">
        <f t="shared" si="2"/>
        <v>2</v>
      </c>
    </row>
    <row r="81" spans="1:16" s="69" customFormat="1" ht="12.75" customHeight="1" x14ac:dyDescent="0.25">
      <c r="A81" s="148"/>
      <c r="B81" s="11" t="s">
        <v>23</v>
      </c>
      <c r="C81" s="11">
        <v>1</v>
      </c>
      <c r="D81" s="11">
        <v>0</v>
      </c>
      <c r="E81" s="11">
        <v>0</v>
      </c>
      <c r="F81" s="11">
        <v>8</v>
      </c>
      <c r="G81" s="11">
        <v>7</v>
      </c>
      <c r="H81" s="11"/>
      <c r="I81" s="12">
        <v>3</v>
      </c>
      <c r="K81" s="151"/>
      <c r="O81" s="69">
        <f t="shared" si="1"/>
        <v>15</v>
      </c>
      <c r="P81" s="69">
        <f t="shared" si="2"/>
        <v>1</v>
      </c>
    </row>
    <row r="82" spans="1:16" s="69" customFormat="1" ht="12.75" customHeight="1" x14ac:dyDescent="0.25">
      <c r="A82" s="148"/>
      <c r="B82" s="11" t="s">
        <v>24</v>
      </c>
      <c r="C82" s="11">
        <v>0</v>
      </c>
      <c r="D82" s="11">
        <v>0</v>
      </c>
      <c r="E82" s="11">
        <v>1</v>
      </c>
      <c r="F82" s="11">
        <v>5</v>
      </c>
      <c r="G82" s="11">
        <v>6</v>
      </c>
      <c r="H82" s="11"/>
      <c r="I82" s="12">
        <v>0</v>
      </c>
      <c r="K82" s="151"/>
      <c r="O82" s="69">
        <f t="shared" si="1"/>
        <v>11</v>
      </c>
      <c r="P82" s="69">
        <f t="shared" si="2"/>
        <v>-1</v>
      </c>
    </row>
    <row r="83" spans="1:16" s="69" customFormat="1" ht="12.75" customHeight="1" x14ac:dyDescent="0.25">
      <c r="A83" s="148"/>
      <c r="B83" s="11" t="s">
        <v>26</v>
      </c>
      <c r="C83" s="11">
        <v>1</v>
      </c>
      <c r="D83" s="11">
        <v>0</v>
      </c>
      <c r="E83" s="11">
        <v>0</v>
      </c>
      <c r="F83" s="11">
        <v>8</v>
      </c>
      <c r="G83" s="11">
        <v>6</v>
      </c>
      <c r="H83" s="11"/>
      <c r="I83" s="12">
        <v>3</v>
      </c>
      <c r="K83" s="151"/>
      <c r="O83" s="69">
        <f t="shared" si="1"/>
        <v>14</v>
      </c>
      <c r="P83" s="69">
        <f t="shared" si="2"/>
        <v>2</v>
      </c>
    </row>
    <row r="84" spans="1:16" s="69" customFormat="1" ht="12.75" customHeight="1" x14ac:dyDescent="0.25">
      <c r="A84" s="148"/>
      <c r="B84" s="11" t="s">
        <v>28</v>
      </c>
      <c r="C84" s="11">
        <v>1</v>
      </c>
      <c r="D84" s="11">
        <v>0</v>
      </c>
      <c r="E84" s="11">
        <v>0</v>
      </c>
      <c r="F84" s="11">
        <v>7</v>
      </c>
      <c r="G84" s="11">
        <v>6</v>
      </c>
      <c r="H84" s="11"/>
      <c r="I84" s="12">
        <v>3</v>
      </c>
      <c r="K84" s="151"/>
      <c r="O84" s="69">
        <f t="shared" si="1"/>
        <v>13</v>
      </c>
      <c r="P84" s="69">
        <f t="shared" si="2"/>
        <v>1</v>
      </c>
    </row>
    <row r="85" spans="1:16" s="69" customFormat="1" ht="12.75" customHeight="1" x14ac:dyDescent="0.25">
      <c r="A85" s="148"/>
      <c r="B85" s="11" t="s">
        <v>30</v>
      </c>
      <c r="C85" s="11">
        <v>1</v>
      </c>
      <c r="D85" s="11">
        <v>0</v>
      </c>
      <c r="E85" s="11">
        <v>0</v>
      </c>
      <c r="F85" s="11">
        <v>6</v>
      </c>
      <c r="G85" s="11">
        <v>5</v>
      </c>
      <c r="H85" s="11"/>
      <c r="I85" s="12">
        <v>3</v>
      </c>
      <c r="K85" s="151"/>
      <c r="O85" s="69">
        <f t="shared" si="1"/>
        <v>11</v>
      </c>
      <c r="P85" s="69">
        <f t="shared" si="2"/>
        <v>1</v>
      </c>
    </row>
    <row r="86" spans="1:16" s="69" customFormat="1" ht="12.75" customHeight="1" x14ac:dyDescent="0.25">
      <c r="A86" s="148"/>
      <c r="B86" s="11" t="s">
        <v>32</v>
      </c>
      <c r="C86" s="11">
        <v>0</v>
      </c>
      <c r="D86" s="11">
        <v>0</v>
      </c>
      <c r="E86" s="11">
        <v>1</v>
      </c>
      <c r="F86" s="11">
        <v>6</v>
      </c>
      <c r="G86" s="11">
        <v>8</v>
      </c>
      <c r="H86" s="11"/>
      <c r="I86" s="12">
        <v>0</v>
      </c>
      <c r="K86" s="151"/>
      <c r="O86" s="69">
        <f t="shared" si="1"/>
        <v>14</v>
      </c>
      <c r="P86" s="69">
        <f t="shared" si="2"/>
        <v>-2</v>
      </c>
    </row>
    <row r="87" spans="1:16" s="69" customFormat="1" ht="12.75" customHeight="1" x14ac:dyDescent="0.25">
      <c r="A87" s="148"/>
      <c r="B87" s="11" t="s">
        <v>34</v>
      </c>
      <c r="C87" s="11">
        <v>0</v>
      </c>
      <c r="D87" s="11">
        <v>1</v>
      </c>
      <c r="E87" s="11">
        <v>0</v>
      </c>
      <c r="F87" s="11">
        <v>7</v>
      </c>
      <c r="G87" s="11">
        <v>7</v>
      </c>
      <c r="H87" s="11"/>
      <c r="I87" s="12">
        <v>1</v>
      </c>
      <c r="K87" s="151"/>
      <c r="O87" s="69">
        <f t="shared" si="1"/>
        <v>14</v>
      </c>
      <c r="P87" s="69">
        <f t="shared" si="2"/>
        <v>0</v>
      </c>
    </row>
    <row r="88" spans="1:16" s="69" customFormat="1" ht="12.75" customHeight="1" x14ac:dyDescent="0.25">
      <c r="A88" s="148"/>
      <c r="B88" s="11" t="s">
        <v>36</v>
      </c>
      <c r="C88" s="11">
        <v>1</v>
      </c>
      <c r="D88" s="11">
        <v>0</v>
      </c>
      <c r="E88" s="11">
        <v>0</v>
      </c>
      <c r="F88" s="11">
        <v>8</v>
      </c>
      <c r="G88" s="11">
        <v>4</v>
      </c>
      <c r="H88" s="11"/>
      <c r="I88" s="12">
        <v>3</v>
      </c>
      <c r="K88" s="151"/>
      <c r="O88" s="69">
        <f t="shared" si="1"/>
        <v>12</v>
      </c>
      <c r="P88" s="69">
        <f t="shared" si="2"/>
        <v>4</v>
      </c>
    </row>
    <row r="89" spans="1:16" s="69" customFormat="1" ht="12.75" customHeight="1" x14ac:dyDescent="0.25">
      <c r="A89" s="148"/>
      <c r="B89" s="11" t="s">
        <v>38</v>
      </c>
      <c r="C89" s="11">
        <v>1</v>
      </c>
      <c r="D89" s="11">
        <v>0</v>
      </c>
      <c r="E89" s="11">
        <v>0</v>
      </c>
      <c r="F89" s="11">
        <v>8</v>
      </c>
      <c r="G89" s="11">
        <v>7</v>
      </c>
      <c r="H89" s="11"/>
      <c r="I89" s="12">
        <v>3</v>
      </c>
      <c r="K89" s="151"/>
      <c r="O89" s="69">
        <f t="shared" si="1"/>
        <v>15</v>
      </c>
      <c r="P89" s="69">
        <f t="shared" si="2"/>
        <v>1</v>
      </c>
    </row>
    <row r="90" spans="1:16" s="69" customFormat="1" ht="12.75" customHeight="1" x14ac:dyDescent="0.25">
      <c r="A90" s="148"/>
      <c r="B90" s="11" t="s">
        <v>40</v>
      </c>
      <c r="C90" s="11">
        <v>0</v>
      </c>
      <c r="D90" s="11">
        <v>0</v>
      </c>
      <c r="E90" s="11">
        <v>1</v>
      </c>
      <c r="F90" s="11">
        <v>4</v>
      </c>
      <c r="G90" s="11">
        <v>7</v>
      </c>
      <c r="H90" s="11"/>
      <c r="I90" s="12">
        <v>0</v>
      </c>
      <c r="K90" s="151"/>
      <c r="O90" s="69">
        <f t="shared" si="1"/>
        <v>11</v>
      </c>
      <c r="P90" s="69">
        <f t="shared" si="2"/>
        <v>-3</v>
      </c>
    </row>
    <row r="91" spans="1:16" s="69" customFormat="1" ht="12.75" customHeight="1" x14ac:dyDescent="0.25">
      <c r="A91" s="148"/>
      <c r="B91" s="11" t="s">
        <v>71</v>
      </c>
      <c r="C91" s="11">
        <v>1</v>
      </c>
      <c r="D91" s="11">
        <v>0</v>
      </c>
      <c r="E91" s="11">
        <v>0</v>
      </c>
      <c r="F91" s="11">
        <v>7</v>
      </c>
      <c r="G91" s="11">
        <v>6</v>
      </c>
      <c r="H91" s="11"/>
      <c r="I91" s="12">
        <v>3</v>
      </c>
      <c r="K91" s="151"/>
      <c r="O91" s="69">
        <f t="shared" si="1"/>
        <v>13</v>
      </c>
      <c r="P91" s="69">
        <f t="shared" si="2"/>
        <v>1</v>
      </c>
    </row>
    <row r="92" spans="1:16" s="69" customFormat="1" ht="12.75" customHeight="1" x14ac:dyDescent="0.25">
      <c r="A92" s="148"/>
      <c r="B92" s="11" t="s">
        <v>74</v>
      </c>
      <c r="C92" s="11">
        <v>1</v>
      </c>
      <c r="D92" s="11">
        <v>0</v>
      </c>
      <c r="E92" s="11">
        <v>0</v>
      </c>
      <c r="F92" s="11">
        <v>9</v>
      </c>
      <c r="G92" s="11">
        <v>7</v>
      </c>
      <c r="H92" s="11"/>
      <c r="I92" s="12">
        <v>3</v>
      </c>
      <c r="K92" s="151"/>
      <c r="O92" s="69">
        <f t="shared" si="1"/>
        <v>16</v>
      </c>
      <c r="P92" s="69">
        <f t="shared" si="2"/>
        <v>2</v>
      </c>
    </row>
    <row r="93" spans="1:16" s="69" customFormat="1" ht="12.75" customHeight="1" x14ac:dyDescent="0.25">
      <c r="A93" s="148"/>
      <c r="B93" s="11" t="s">
        <v>75</v>
      </c>
      <c r="C93" s="11">
        <v>1</v>
      </c>
      <c r="D93" s="11">
        <v>0</v>
      </c>
      <c r="E93" s="11">
        <v>0</v>
      </c>
      <c r="F93" s="11">
        <v>7</v>
      </c>
      <c r="G93" s="11">
        <v>5</v>
      </c>
      <c r="H93" s="11"/>
      <c r="I93" s="12">
        <v>3</v>
      </c>
      <c r="K93" s="151"/>
      <c r="O93" s="69">
        <f t="shared" si="1"/>
        <v>12</v>
      </c>
      <c r="P93" s="69">
        <f t="shared" si="2"/>
        <v>2</v>
      </c>
    </row>
    <row r="94" spans="1:16" s="69" customFormat="1" ht="12.75" customHeight="1" x14ac:dyDescent="0.25">
      <c r="A94" s="148"/>
      <c r="B94" s="11" t="s">
        <v>77</v>
      </c>
      <c r="C94" s="11">
        <v>0</v>
      </c>
      <c r="D94" s="11">
        <v>0</v>
      </c>
      <c r="E94" s="11">
        <v>1</v>
      </c>
      <c r="F94" s="11">
        <v>4</v>
      </c>
      <c r="G94" s="11">
        <v>7</v>
      </c>
      <c r="H94" s="11"/>
      <c r="I94" s="12">
        <v>0</v>
      </c>
      <c r="K94" s="151"/>
      <c r="O94" s="69">
        <f t="shared" si="1"/>
        <v>11</v>
      </c>
      <c r="P94" s="69">
        <f t="shared" si="2"/>
        <v>-3</v>
      </c>
    </row>
    <row r="95" spans="1:16" s="69" customFormat="1" ht="12.75" customHeight="1" x14ac:dyDescent="0.25">
      <c r="A95" s="148"/>
      <c r="B95" s="11" t="s">
        <v>79</v>
      </c>
      <c r="C95" s="11">
        <v>0</v>
      </c>
      <c r="D95" s="11">
        <v>1</v>
      </c>
      <c r="E95" s="11">
        <v>0</v>
      </c>
      <c r="F95" s="11">
        <v>6</v>
      </c>
      <c r="G95" s="11">
        <v>6</v>
      </c>
      <c r="H95" s="11"/>
      <c r="I95" s="12">
        <v>1</v>
      </c>
      <c r="K95" s="151"/>
      <c r="O95" s="69">
        <f t="shared" si="1"/>
        <v>12</v>
      </c>
      <c r="P95" s="69">
        <f t="shared" si="2"/>
        <v>0</v>
      </c>
    </row>
    <row r="96" spans="1:16" s="69" customFormat="1" ht="12.75" customHeight="1" thickBot="1" x14ac:dyDescent="0.3">
      <c r="A96" s="149"/>
      <c r="B96" s="17" t="s">
        <v>39</v>
      </c>
      <c r="C96" s="17">
        <f>SUM(C76:C95)</f>
        <v>12</v>
      </c>
      <c r="D96" s="17">
        <f>SUM(D76:D95)</f>
        <v>3</v>
      </c>
      <c r="E96" s="17">
        <f>SUM(E76:E95)</f>
        <v>5</v>
      </c>
      <c r="F96" s="17">
        <f>SUM(F76:F95)</f>
        <v>136</v>
      </c>
      <c r="G96" s="17">
        <f>SUM(G76:G95)</f>
        <v>124</v>
      </c>
      <c r="H96" s="17">
        <f>SUM(F96-G96)</f>
        <v>12</v>
      </c>
      <c r="I96" s="26">
        <f>SUM(I76:I95)</f>
        <v>39</v>
      </c>
      <c r="J96" s="18">
        <f>I96</f>
        <v>39</v>
      </c>
      <c r="K96" s="152"/>
      <c r="M96" s="69">
        <f>SUM(F96:G96)</f>
        <v>260</v>
      </c>
      <c r="N96" s="69">
        <f>SUM(I96)</f>
        <v>39</v>
      </c>
    </row>
    <row r="97" spans="1:16" s="69" customFormat="1" ht="12.75" customHeight="1" thickBot="1" x14ac:dyDescent="0.3">
      <c r="A97" s="197"/>
      <c r="B97" s="197"/>
      <c r="C97" s="197"/>
      <c r="D97" s="197"/>
      <c r="E97" s="197"/>
      <c r="F97" s="197"/>
      <c r="G97" s="197"/>
      <c r="H97" s="197"/>
      <c r="I97" s="197"/>
    </row>
    <row r="98" spans="1:16" s="69" customFormat="1" ht="12.75" customHeight="1" x14ac:dyDescent="0.25">
      <c r="A98" s="147" t="s">
        <v>29</v>
      </c>
      <c r="B98" s="7" t="s">
        <v>13</v>
      </c>
      <c r="C98" s="7">
        <v>0</v>
      </c>
      <c r="D98" s="7">
        <v>0</v>
      </c>
      <c r="E98" s="7">
        <v>1</v>
      </c>
      <c r="F98" s="7">
        <v>4</v>
      </c>
      <c r="G98" s="7">
        <v>8</v>
      </c>
      <c r="H98" s="7"/>
      <c r="I98" s="8">
        <v>0</v>
      </c>
      <c r="K98" s="150">
        <f>RANK(J118,J:J,0)</f>
        <v>3</v>
      </c>
      <c r="O98" s="69">
        <f t="shared" si="1"/>
        <v>12</v>
      </c>
      <c r="P98" s="69">
        <f t="shared" si="2"/>
        <v>-4</v>
      </c>
    </row>
    <row r="99" spans="1:16" s="69" customFormat="1" ht="12.75" customHeight="1" x14ac:dyDescent="0.25">
      <c r="A99" s="148"/>
      <c r="B99" s="9" t="s">
        <v>15</v>
      </c>
      <c r="C99" s="9">
        <v>0</v>
      </c>
      <c r="D99" s="9">
        <v>0</v>
      </c>
      <c r="E99" s="9">
        <v>1</v>
      </c>
      <c r="F99" s="9">
        <v>7</v>
      </c>
      <c r="G99" s="9">
        <v>8</v>
      </c>
      <c r="H99" s="9"/>
      <c r="I99" s="10">
        <v>0</v>
      </c>
      <c r="K99" s="151"/>
      <c r="O99" s="69">
        <f t="shared" si="1"/>
        <v>15</v>
      </c>
      <c r="P99" s="69">
        <f t="shared" si="2"/>
        <v>-1</v>
      </c>
    </row>
    <row r="100" spans="1:16" s="69" customFormat="1" ht="12.75" customHeight="1" x14ac:dyDescent="0.25">
      <c r="A100" s="148"/>
      <c r="B100" s="11" t="s">
        <v>17</v>
      </c>
      <c r="C100" s="11">
        <v>0</v>
      </c>
      <c r="D100" s="11">
        <v>0</v>
      </c>
      <c r="E100" s="11">
        <v>1</v>
      </c>
      <c r="F100" s="11">
        <v>4</v>
      </c>
      <c r="G100" s="11">
        <v>8</v>
      </c>
      <c r="H100" s="11"/>
      <c r="I100" s="12">
        <v>0</v>
      </c>
      <c r="K100" s="151"/>
      <c r="O100" s="69">
        <f t="shared" si="1"/>
        <v>12</v>
      </c>
      <c r="P100" s="69">
        <f t="shared" si="2"/>
        <v>-4</v>
      </c>
    </row>
    <row r="101" spans="1:16" s="69" customFormat="1" ht="12.75" customHeight="1" x14ac:dyDescent="0.25">
      <c r="A101" s="148"/>
      <c r="B101" s="11" t="s">
        <v>19</v>
      </c>
      <c r="C101" s="11">
        <v>1</v>
      </c>
      <c r="D101" s="11">
        <v>0</v>
      </c>
      <c r="E101" s="11">
        <v>0</v>
      </c>
      <c r="F101" s="11">
        <v>6</v>
      </c>
      <c r="G101" s="11">
        <v>4</v>
      </c>
      <c r="H101" s="11"/>
      <c r="I101" s="12">
        <v>3</v>
      </c>
      <c r="K101" s="151"/>
      <c r="O101" s="69">
        <f t="shared" si="1"/>
        <v>10</v>
      </c>
      <c r="P101" s="69">
        <f t="shared" si="2"/>
        <v>2</v>
      </c>
    </row>
    <row r="102" spans="1:16" s="69" customFormat="1" ht="12.75" customHeight="1" x14ac:dyDescent="0.25">
      <c r="A102" s="148"/>
      <c r="B102" s="11" t="s">
        <v>21</v>
      </c>
      <c r="C102" s="11">
        <v>1</v>
      </c>
      <c r="D102" s="11">
        <v>0</v>
      </c>
      <c r="E102" s="11">
        <v>0</v>
      </c>
      <c r="F102" s="11">
        <v>8</v>
      </c>
      <c r="G102" s="11">
        <v>5</v>
      </c>
      <c r="H102" s="11"/>
      <c r="I102" s="12">
        <v>3</v>
      </c>
      <c r="K102" s="151"/>
      <c r="O102" s="69">
        <f t="shared" si="1"/>
        <v>13</v>
      </c>
      <c r="P102" s="69">
        <f t="shared" si="2"/>
        <v>3</v>
      </c>
    </row>
    <row r="103" spans="1:16" s="69" customFormat="1" ht="12.75" customHeight="1" x14ac:dyDescent="0.25">
      <c r="A103" s="148"/>
      <c r="B103" s="11" t="s">
        <v>23</v>
      </c>
      <c r="C103" s="11">
        <v>0</v>
      </c>
      <c r="D103" s="11">
        <v>0</v>
      </c>
      <c r="E103" s="11">
        <v>1</v>
      </c>
      <c r="F103" s="11">
        <v>5</v>
      </c>
      <c r="G103" s="11">
        <v>9</v>
      </c>
      <c r="H103" s="11"/>
      <c r="I103" s="12">
        <v>0</v>
      </c>
      <c r="K103" s="151"/>
      <c r="O103" s="69">
        <f t="shared" si="1"/>
        <v>14</v>
      </c>
      <c r="P103" s="69">
        <f t="shared" si="2"/>
        <v>-4</v>
      </c>
    </row>
    <row r="104" spans="1:16" s="69" customFormat="1" ht="12.75" customHeight="1" x14ac:dyDescent="0.25">
      <c r="A104" s="148"/>
      <c r="B104" s="11" t="s">
        <v>24</v>
      </c>
      <c r="C104" s="11">
        <v>0</v>
      </c>
      <c r="D104" s="11">
        <v>0</v>
      </c>
      <c r="E104" s="11">
        <v>1</v>
      </c>
      <c r="F104" s="11">
        <v>5</v>
      </c>
      <c r="G104" s="11">
        <v>8</v>
      </c>
      <c r="H104" s="11"/>
      <c r="I104" s="12">
        <v>0</v>
      </c>
      <c r="K104" s="151"/>
      <c r="O104" s="69">
        <f t="shared" si="1"/>
        <v>13</v>
      </c>
      <c r="P104" s="69">
        <f t="shared" si="2"/>
        <v>-3</v>
      </c>
    </row>
    <row r="105" spans="1:16" s="69" customFormat="1" ht="12.75" customHeight="1" x14ac:dyDescent="0.25">
      <c r="A105" s="148"/>
      <c r="B105" s="11" t="s">
        <v>26</v>
      </c>
      <c r="C105" s="11">
        <v>0</v>
      </c>
      <c r="D105" s="11">
        <v>0</v>
      </c>
      <c r="E105" s="11">
        <v>1</v>
      </c>
      <c r="F105" s="11">
        <v>4</v>
      </c>
      <c r="G105" s="11">
        <v>8</v>
      </c>
      <c r="H105" s="11"/>
      <c r="I105" s="12">
        <v>0</v>
      </c>
      <c r="K105" s="151"/>
      <c r="O105" s="69">
        <f t="shared" si="1"/>
        <v>12</v>
      </c>
      <c r="P105" s="69">
        <f t="shared" si="2"/>
        <v>-4</v>
      </c>
    </row>
    <row r="106" spans="1:16" s="69" customFormat="1" ht="12.75" customHeight="1" x14ac:dyDescent="0.25">
      <c r="A106" s="148"/>
      <c r="B106" s="11" t="s">
        <v>28</v>
      </c>
      <c r="C106" s="11">
        <v>1</v>
      </c>
      <c r="D106" s="11">
        <v>0</v>
      </c>
      <c r="E106" s="11">
        <v>0</v>
      </c>
      <c r="F106" s="11">
        <v>5</v>
      </c>
      <c r="G106" s="11">
        <v>4</v>
      </c>
      <c r="H106" s="11"/>
      <c r="I106" s="12">
        <v>3</v>
      </c>
      <c r="K106" s="151"/>
      <c r="O106" s="69">
        <f t="shared" si="1"/>
        <v>9</v>
      </c>
      <c r="P106" s="69">
        <f t="shared" si="2"/>
        <v>1</v>
      </c>
    </row>
    <row r="107" spans="1:16" s="69" customFormat="1" ht="12.75" customHeight="1" x14ac:dyDescent="0.25">
      <c r="A107" s="148"/>
      <c r="B107" s="11" t="s">
        <v>30</v>
      </c>
      <c r="C107" s="11">
        <v>0</v>
      </c>
      <c r="D107" s="11">
        <v>0</v>
      </c>
      <c r="E107" s="11">
        <v>1</v>
      </c>
      <c r="F107" s="11">
        <v>8</v>
      </c>
      <c r="G107" s="11">
        <v>9</v>
      </c>
      <c r="H107" s="11"/>
      <c r="I107" s="12">
        <v>0</v>
      </c>
      <c r="K107" s="151"/>
      <c r="O107" s="69">
        <f t="shared" si="1"/>
        <v>17</v>
      </c>
      <c r="P107" s="69">
        <f t="shared" si="2"/>
        <v>-1</v>
      </c>
    </row>
    <row r="108" spans="1:16" s="69" customFormat="1" ht="12.75" customHeight="1" x14ac:dyDescent="0.25">
      <c r="A108" s="148"/>
      <c r="B108" s="11" t="s">
        <v>32</v>
      </c>
      <c r="C108" s="11">
        <v>0</v>
      </c>
      <c r="D108" s="11">
        <v>0</v>
      </c>
      <c r="E108" s="11">
        <v>1</v>
      </c>
      <c r="F108" s="11">
        <v>6</v>
      </c>
      <c r="G108" s="11">
        <v>12</v>
      </c>
      <c r="H108" s="11"/>
      <c r="I108" s="12">
        <v>0</v>
      </c>
      <c r="K108" s="151"/>
      <c r="O108" s="69">
        <f t="shared" si="1"/>
        <v>18</v>
      </c>
      <c r="P108" s="69">
        <f t="shared" si="2"/>
        <v>-6</v>
      </c>
    </row>
    <row r="109" spans="1:16" s="69" customFormat="1" ht="12.75" customHeight="1" x14ac:dyDescent="0.25">
      <c r="A109" s="148"/>
      <c r="B109" s="11" t="s">
        <v>34</v>
      </c>
      <c r="C109" s="11">
        <v>0</v>
      </c>
      <c r="D109" s="11">
        <v>0</v>
      </c>
      <c r="E109" s="11">
        <v>1</v>
      </c>
      <c r="F109" s="11">
        <v>6</v>
      </c>
      <c r="G109" s="11">
        <v>7</v>
      </c>
      <c r="H109" s="11"/>
      <c r="I109" s="12">
        <v>0</v>
      </c>
      <c r="K109" s="151"/>
      <c r="O109" s="69">
        <f t="shared" si="1"/>
        <v>13</v>
      </c>
      <c r="P109" s="69">
        <f t="shared" si="2"/>
        <v>-1</v>
      </c>
    </row>
    <row r="110" spans="1:16" s="69" customFormat="1" ht="12.75" customHeight="1" x14ac:dyDescent="0.25">
      <c r="A110" s="148"/>
      <c r="B110" s="11" t="s">
        <v>36</v>
      </c>
      <c r="C110" s="11">
        <v>0</v>
      </c>
      <c r="D110" s="11">
        <v>0</v>
      </c>
      <c r="E110" s="11">
        <v>1</v>
      </c>
      <c r="F110" s="11">
        <v>7</v>
      </c>
      <c r="G110" s="11">
        <v>8</v>
      </c>
      <c r="H110" s="11"/>
      <c r="I110" s="12">
        <v>0</v>
      </c>
      <c r="K110" s="151"/>
      <c r="O110" s="69">
        <f t="shared" si="1"/>
        <v>15</v>
      </c>
      <c r="P110" s="69">
        <f t="shared" si="2"/>
        <v>-1</v>
      </c>
    </row>
    <row r="111" spans="1:16" s="69" customFormat="1" ht="12.75" customHeight="1" x14ac:dyDescent="0.25">
      <c r="A111" s="148"/>
      <c r="B111" s="11" t="s">
        <v>38</v>
      </c>
      <c r="C111" s="11">
        <v>1</v>
      </c>
      <c r="D111" s="11">
        <v>0</v>
      </c>
      <c r="E111" s="11">
        <v>0</v>
      </c>
      <c r="F111" s="11">
        <v>8</v>
      </c>
      <c r="G111" s="11">
        <v>7</v>
      </c>
      <c r="H111" s="11"/>
      <c r="I111" s="12">
        <v>3</v>
      </c>
      <c r="K111" s="151"/>
      <c r="O111" s="69">
        <f t="shared" si="1"/>
        <v>15</v>
      </c>
      <c r="P111" s="69">
        <f t="shared" si="2"/>
        <v>1</v>
      </c>
    </row>
    <row r="112" spans="1:16" s="69" customFormat="1" ht="12.75" customHeight="1" x14ac:dyDescent="0.25">
      <c r="A112" s="148"/>
      <c r="B112" s="11" t="s">
        <v>40</v>
      </c>
      <c r="C112" s="11">
        <v>0</v>
      </c>
      <c r="D112" s="11">
        <v>1</v>
      </c>
      <c r="E112" s="11">
        <v>0</v>
      </c>
      <c r="F112" s="11">
        <v>8</v>
      </c>
      <c r="G112" s="11">
        <v>8</v>
      </c>
      <c r="H112" s="11"/>
      <c r="I112" s="12">
        <v>1</v>
      </c>
      <c r="K112" s="151"/>
      <c r="O112" s="69">
        <f t="shared" si="1"/>
        <v>16</v>
      </c>
      <c r="P112" s="69">
        <f t="shared" si="2"/>
        <v>0</v>
      </c>
    </row>
    <row r="113" spans="1:16" s="69" customFormat="1" ht="12.75" customHeight="1" x14ac:dyDescent="0.25">
      <c r="A113" s="148"/>
      <c r="B113" s="11" t="s">
        <v>71</v>
      </c>
      <c r="C113" s="11">
        <v>1</v>
      </c>
      <c r="D113" s="11">
        <v>0</v>
      </c>
      <c r="E113" s="11">
        <v>0</v>
      </c>
      <c r="F113" s="11">
        <v>8</v>
      </c>
      <c r="G113" s="11">
        <v>6</v>
      </c>
      <c r="H113" s="11"/>
      <c r="I113" s="12">
        <v>3</v>
      </c>
      <c r="K113" s="151"/>
      <c r="O113" s="69">
        <f t="shared" si="1"/>
        <v>14</v>
      </c>
      <c r="P113" s="69">
        <f t="shared" si="2"/>
        <v>2</v>
      </c>
    </row>
    <row r="114" spans="1:16" s="69" customFormat="1" ht="12.75" customHeight="1" x14ac:dyDescent="0.25">
      <c r="A114" s="148"/>
      <c r="B114" s="11" t="s">
        <v>74</v>
      </c>
      <c r="C114" s="11">
        <v>1</v>
      </c>
      <c r="D114" s="11">
        <v>0</v>
      </c>
      <c r="E114" s="11">
        <v>0</v>
      </c>
      <c r="F114" s="11">
        <v>8</v>
      </c>
      <c r="G114" s="11">
        <v>7</v>
      </c>
      <c r="H114" s="11"/>
      <c r="I114" s="12">
        <v>3</v>
      </c>
      <c r="K114" s="151"/>
      <c r="O114" s="69">
        <f t="shared" si="1"/>
        <v>15</v>
      </c>
      <c r="P114" s="69">
        <f t="shared" si="2"/>
        <v>1</v>
      </c>
    </row>
    <row r="115" spans="1:16" s="69" customFormat="1" ht="12.75" customHeight="1" x14ac:dyDescent="0.25">
      <c r="A115" s="148"/>
      <c r="B115" s="11" t="s">
        <v>75</v>
      </c>
      <c r="C115" s="11">
        <v>0</v>
      </c>
      <c r="D115" s="11">
        <v>1</v>
      </c>
      <c r="E115" s="11">
        <v>0</v>
      </c>
      <c r="F115" s="11">
        <v>6</v>
      </c>
      <c r="G115" s="11">
        <v>6</v>
      </c>
      <c r="H115" s="11"/>
      <c r="I115" s="12">
        <v>1</v>
      </c>
      <c r="K115" s="151"/>
      <c r="O115" s="69">
        <f t="shared" si="1"/>
        <v>12</v>
      </c>
      <c r="P115" s="69">
        <f t="shared" si="2"/>
        <v>0</v>
      </c>
    </row>
    <row r="116" spans="1:16" s="69" customFormat="1" ht="12.75" customHeight="1" x14ac:dyDescent="0.25">
      <c r="A116" s="148"/>
      <c r="B116" s="11" t="s">
        <v>77</v>
      </c>
      <c r="C116" s="11">
        <v>1</v>
      </c>
      <c r="D116" s="11">
        <v>0</v>
      </c>
      <c r="E116" s="11">
        <v>0</v>
      </c>
      <c r="F116" s="11">
        <v>7</v>
      </c>
      <c r="G116" s="11">
        <v>5</v>
      </c>
      <c r="H116" s="11"/>
      <c r="I116" s="12">
        <v>3</v>
      </c>
      <c r="K116" s="151"/>
      <c r="O116" s="69">
        <f t="shared" si="1"/>
        <v>12</v>
      </c>
      <c r="P116" s="69">
        <f t="shared" si="2"/>
        <v>2</v>
      </c>
    </row>
    <row r="117" spans="1:16" s="69" customFormat="1" ht="12.75" customHeight="1" x14ac:dyDescent="0.25">
      <c r="A117" s="148"/>
      <c r="B117" s="11" t="s">
        <v>79</v>
      </c>
      <c r="C117" s="11">
        <v>1</v>
      </c>
      <c r="D117" s="11">
        <v>0</v>
      </c>
      <c r="E117" s="11">
        <v>0</v>
      </c>
      <c r="F117" s="11">
        <v>6</v>
      </c>
      <c r="G117" s="11">
        <v>3</v>
      </c>
      <c r="H117" s="11"/>
      <c r="I117" s="12">
        <v>3</v>
      </c>
      <c r="K117" s="151"/>
      <c r="O117" s="69">
        <f t="shared" si="1"/>
        <v>9</v>
      </c>
      <c r="P117" s="69">
        <f t="shared" si="2"/>
        <v>3</v>
      </c>
    </row>
    <row r="118" spans="1:16" s="69" customFormat="1" ht="12.75" customHeight="1" thickBot="1" x14ac:dyDescent="0.3">
      <c r="A118" s="149"/>
      <c r="B118" s="17" t="s">
        <v>39</v>
      </c>
      <c r="C118" s="17">
        <f>SUM(C98:C117)</f>
        <v>8</v>
      </c>
      <c r="D118" s="17">
        <f>SUM(D98:D117)</f>
        <v>2</v>
      </c>
      <c r="E118" s="17">
        <f>SUM(E98:E117)</f>
        <v>10</v>
      </c>
      <c r="F118" s="17">
        <f>SUM(F98:F117)</f>
        <v>126</v>
      </c>
      <c r="G118" s="17">
        <f>SUM(G98:G117)</f>
        <v>140</v>
      </c>
      <c r="H118" s="17">
        <f>SUM(F118-G118)</f>
        <v>-14</v>
      </c>
      <c r="I118" s="26">
        <f>SUM(I98:I117)</f>
        <v>26</v>
      </c>
      <c r="J118" s="18">
        <f>I118</f>
        <v>26</v>
      </c>
      <c r="K118" s="152"/>
      <c r="M118" s="69">
        <f>SUM(F118:G118)</f>
        <v>266</v>
      </c>
      <c r="N118" s="69">
        <f>SUM(I118)</f>
        <v>26</v>
      </c>
    </row>
    <row r="119" spans="1:16" s="69" customFormat="1" ht="12.75" customHeight="1" thickBot="1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</row>
    <row r="120" spans="1:16" s="69" customFormat="1" ht="12.75" customHeight="1" x14ac:dyDescent="0.25">
      <c r="A120" s="147" t="s">
        <v>31</v>
      </c>
      <c r="B120" s="7" t="s">
        <v>13</v>
      </c>
      <c r="C120" s="7">
        <v>0</v>
      </c>
      <c r="D120" s="7">
        <v>0</v>
      </c>
      <c r="E120" s="7">
        <v>1</v>
      </c>
      <c r="F120" s="7">
        <v>5</v>
      </c>
      <c r="G120" s="7">
        <v>9</v>
      </c>
      <c r="H120" s="7"/>
      <c r="I120" s="8">
        <v>0</v>
      </c>
      <c r="K120" s="150">
        <f>RANK(J140,J:J,0)</f>
        <v>10</v>
      </c>
      <c r="O120" s="69">
        <f t="shared" si="1"/>
        <v>14</v>
      </c>
      <c r="P120" s="69">
        <f t="shared" si="2"/>
        <v>-4</v>
      </c>
    </row>
    <row r="121" spans="1:16" s="69" customFormat="1" ht="12.75" customHeight="1" x14ac:dyDescent="0.25">
      <c r="A121" s="148"/>
      <c r="B121" s="9" t="s">
        <v>15</v>
      </c>
      <c r="C121" s="9">
        <v>0</v>
      </c>
      <c r="D121" s="9">
        <v>0</v>
      </c>
      <c r="E121" s="9">
        <v>1</v>
      </c>
      <c r="F121" s="9">
        <v>5</v>
      </c>
      <c r="G121" s="9">
        <v>9</v>
      </c>
      <c r="H121" s="9"/>
      <c r="I121" s="10">
        <v>0</v>
      </c>
      <c r="K121" s="151"/>
      <c r="O121" s="69">
        <f t="shared" si="1"/>
        <v>14</v>
      </c>
      <c r="P121" s="69">
        <f t="shared" si="2"/>
        <v>-4</v>
      </c>
    </row>
    <row r="122" spans="1:16" s="69" customFormat="1" ht="12.75" customHeight="1" x14ac:dyDescent="0.25">
      <c r="A122" s="148"/>
      <c r="B122" s="11" t="s">
        <v>17</v>
      </c>
      <c r="C122" s="11">
        <v>0</v>
      </c>
      <c r="D122" s="11">
        <v>1</v>
      </c>
      <c r="E122" s="11">
        <v>0</v>
      </c>
      <c r="F122" s="11">
        <v>8</v>
      </c>
      <c r="G122" s="11">
        <v>8</v>
      </c>
      <c r="H122" s="11"/>
      <c r="I122" s="12">
        <v>1</v>
      </c>
      <c r="K122" s="151"/>
      <c r="O122" s="69">
        <f t="shared" si="1"/>
        <v>16</v>
      </c>
      <c r="P122" s="69">
        <f t="shared" si="2"/>
        <v>0</v>
      </c>
    </row>
    <row r="123" spans="1:16" s="69" customFormat="1" ht="12.75" customHeight="1" x14ac:dyDescent="0.25">
      <c r="A123" s="148"/>
      <c r="B123" s="11" t="s">
        <v>19</v>
      </c>
      <c r="C123" s="11">
        <v>0</v>
      </c>
      <c r="D123" s="11">
        <v>0</v>
      </c>
      <c r="E123" s="11">
        <v>1</v>
      </c>
      <c r="F123" s="11">
        <v>7</v>
      </c>
      <c r="G123" s="11">
        <v>9</v>
      </c>
      <c r="H123" s="11"/>
      <c r="I123" s="12">
        <v>0</v>
      </c>
      <c r="K123" s="151"/>
      <c r="O123" s="69">
        <f t="shared" si="1"/>
        <v>16</v>
      </c>
      <c r="P123" s="69">
        <f t="shared" si="2"/>
        <v>-2</v>
      </c>
    </row>
    <row r="124" spans="1:16" s="69" customFormat="1" ht="12.75" customHeight="1" x14ac:dyDescent="0.25">
      <c r="A124" s="148"/>
      <c r="B124" s="11" t="s">
        <v>21</v>
      </c>
      <c r="C124" s="11">
        <v>0</v>
      </c>
      <c r="D124" s="11">
        <v>0</v>
      </c>
      <c r="E124" s="11">
        <v>1</v>
      </c>
      <c r="F124" s="11">
        <v>6</v>
      </c>
      <c r="G124" s="11">
        <v>7</v>
      </c>
      <c r="H124" s="11"/>
      <c r="I124" s="12">
        <v>0</v>
      </c>
      <c r="K124" s="151"/>
      <c r="O124" s="69">
        <f t="shared" si="1"/>
        <v>13</v>
      </c>
      <c r="P124" s="69">
        <f t="shared" si="2"/>
        <v>-1</v>
      </c>
    </row>
    <row r="125" spans="1:16" s="69" customFormat="1" ht="12.75" customHeight="1" x14ac:dyDescent="0.25">
      <c r="A125" s="148"/>
      <c r="B125" s="11" t="s">
        <v>23</v>
      </c>
      <c r="C125" s="11">
        <v>0</v>
      </c>
      <c r="D125" s="11">
        <v>0</v>
      </c>
      <c r="E125" s="11">
        <v>1</v>
      </c>
      <c r="F125" s="11">
        <v>4</v>
      </c>
      <c r="G125" s="11">
        <v>9</v>
      </c>
      <c r="H125" s="11"/>
      <c r="I125" s="12">
        <v>0</v>
      </c>
      <c r="K125" s="151"/>
      <c r="O125" s="69">
        <f t="shared" si="1"/>
        <v>13</v>
      </c>
      <c r="P125" s="69">
        <f t="shared" si="2"/>
        <v>-5</v>
      </c>
    </row>
    <row r="126" spans="1:16" s="69" customFormat="1" ht="12.75" customHeight="1" x14ac:dyDescent="0.25">
      <c r="A126" s="148"/>
      <c r="B126" s="11" t="s">
        <v>24</v>
      </c>
      <c r="C126" s="11">
        <v>0</v>
      </c>
      <c r="D126" s="11">
        <v>1</v>
      </c>
      <c r="E126" s="11">
        <v>0</v>
      </c>
      <c r="F126" s="11">
        <v>7</v>
      </c>
      <c r="G126" s="11">
        <v>7</v>
      </c>
      <c r="H126" s="11"/>
      <c r="I126" s="12">
        <v>1</v>
      </c>
      <c r="K126" s="151"/>
      <c r="O126" s="69">
        <f t="shared" si="1"/>
        <v>14</v>
      </c>
      <c r="P126" s="69">
        <f t="shared" si="2"/>
        <v>0</v>
      </c>
    </row>
    <row r="127" spans="1:16" s="69" customFormat="1" ht="12.75" customHeight="1" x14ac:dyDescent="0.25">
      <c r="A127" s="148"/>
      <c r="B127" s="11" t="s">
        <v>26</v>
      </c>
      <c r="C127" s="11">
        <v>1</v>
      </c>
      <c r="D127" s="11">
        <v>0</v>
      </c>
      <c r="E127" s="11">
        <v>0</v>
      </c>
      <c r="F127" s="11">
        <v>6</v>
      </c>
      <c r="G127" s="11">
        <v>4</v>
      </c>
      <c r="H127" s="11"/>
      <c r="I127" s="12">
        <v>3</v>
      </c>
      <c r="K127" s="151"/>
      <c r="O127" s="69">
        <f t="shared" si="1"/>
        <v>10</v>
      </c>
      <c r="P127" s="69">
        <f t="shared" si="2"/>
        <v>2</v>
      </c>
    </row>
    <row r="128" spans="1:16" s="69" customFormat="1" ht="12.75" customHeight="1" x14ac:dyDescent="0.25">
      <c r="A128" s="148"/>
      <c r="B128" s="11" t="s">
        <v>28</v>
      </c>
      <c r="C128" s="11">
        <v>0</v>
      </c>
      <c r="D128" s="11">
        <v>0</v>
      </c>
      <c r="E128" s="11">
        <v>1</v>
      </c>
      <c r="F128" s="11">
        <v>7</v>
      </c>
      <c r="G128" s="11">
        <v>12</v>
      </c>
      <c r="H128" s="11"/>
      <c r="I128" s="12">
        <v>0</v>
      </c>
      <c r="K128" s="151"/>
      <c r="O128" s="69">
        <f t="shared" si="1"/>
        <v>19</v>
      </c>
      <c r="P128" s="69">
        <f t="shared" si="2"/>
        <v>-5</v>
      </c>
    </row>
    <row r="129" spans="1:16" s="69" customFormat="1" ht="12.75" customHeight="1" x14ac:dyDescent="0.25">
      <c r="A129" s="148"/>
      <c r="B129" s="11" t="s">
        <v>30</v>
      </c>
      <c r="C129" s="11">
        <v>0</v>
      </c>
      <c r="D129" s="11">
        <v>0</v>
      </c>
      <c r="E129" s="11">
        <v>1</v>
      </c>
      <c r="F129" s="11">
        <v>9</v>
      </c>
      <c r="G129" s="11">
        <v>12</v>
      </c>
      <c r="H129" s="11"/>
      <c r="I129" s="12">
        <v>0</v>
      </c>
      <c r="K129" s="151"/>
      <c r="O129" s="69">
        <f t="shared" si="1"/>
        <v>21</v>
      </c>
      <c r="P129" s="69">
        <f t="shared" si="2"/>
        <v>-3</v>
      </c>
    </row>
    <row r="130" spans="1:16" s="69" customFormat="1" ht="12.75" customHeight="1" x14ac:dyDescent="0.25">
      <c r="A130" s="148"/>
      <c r="B130" s="11" t="s">
        <v>32</v>
      </c>
      <c r="C130" s="11">
        <v>0</v>
      </c>
      <c r="D130" s="11">
        <v>0</v>
      </c>
      <c r="E130" s="11">
        <v>1</v>
      </c>
      <c r="F130" s="11">
        <v>7</v>
      </c>
      <c r="G130" s="11">
        <v>12</v>
      </c>
      <c r="H130" s="11"/>
      <c r="I130" s="12">
        <v>0</v>
      </c>
      <c r="K130" s="151"/>
      <c r="O130" s="69">
        <f t="shared" si="1"/>
        <v>19</v>
      </c>
      <c r="P130" s="69">
        <f t="shared" si="2"/>
        <v>-5</v>
      </c>
    </row>
    <row r="131" spans="1:16" s="69" customFormat="1" ht="12.75" customHeight="1" x14ac:dyDescent="0.25">
      <c r="A131" s="148"/>
      <c r="B131" s="11" t="s">
        <v>34</v>
      </c>
      <c r="C131" s="11">
        <v>1</v>
      </c>
      <c r="D131" s="11">
        <v>0</v>
      </c>
      <c r="E131" s="11">
        <v>0</v>
      </c>
      <c r="F131" s="11">
        <v>9</v>
      </c>
      <c r="G131" s="11">
        <v>8</v>
      </c>
      <c r="H131" s="11"/>
      <c r="I131" s="12">
        <v>3</v>
      </c>
      <c r="K131" s="151"/>
      <c r="O131" s="69">
        <f t="shared" si="1"/>
        <v>17</v>
      </c>
      <c r="P131" s="69">
        <f t="shared" si="2"/>
        <v>1</v>
      </c>
    </row>
    <row r="132" spans="1:16" s="69" customFormat="1" ht="12.75" customHeight="1" x14ac:dyDescent="0.25">
      <c r="A132" s="148"/>
      <c r="B132" s="11" t="s">
        <v>36</v>
      </c>
      <c r="C132" s="11">
        <v>0</v>
      </c>
      <c r="D132" s="11">
        <v>0</v>
      </c>
      <c r="E132" s="11">
        <v>1</v>
      </c>
      <c r="F132" s="11">
        <v>8</v>
      </c>
      <c r="G132" s="11">
        <v>9</v>
      </c>
      <c r="H132" s="11"/>
      <c r="I132" s="12">
        <v>0</v>
      </c>
      <c r="K132" s="151"/>
      <c r="O132" s="69">
        <f t="shared" si="1"/>
        <v>17</v>
      </c>
      <c r="P132" s="69">
        <f t="shared" si="2"/>
        <v>-1</v>
      </c>
    </row>
    <row r="133" spans="1:16" s="69" customFormat="1" ht="12.75" customHeight="1" x14ac:dyDescent="0.25">
      <c r="A133" s="148"/>
      <c r="B133" s="11" t="s">
        <v>38</v>
      </c>
      <c r="C133" s="11">
        <v>0</v>
      </c>
      <c r="D133" s="11">
        <v>0</v>
      </c>
      <c r="E133" s="11">
        <v>1</v>
      </c>
      <c r="F133" s="11">
        <v>7</v>
      </c>
      <c r="G133" s="11">
        <v>9</v>
      </c>
      <c r="H133" s="11"/>
      <c r="I133" s="12">
        <v>0</v>
      </c>
      <c r="K133" s="151"/>
      <c r="O133" s="69">
        <f t="shared" si="1"/>
        <v>16</v>
      </c>
      <c r="P133" s="69">
        <f t="shared" si="2"/>
        <v>-2</v>
      </c>
    </row>
    <row r="134" spans="1:16" s="69" customFormat="1" ht="12.75" customHeight="1" x14ac:dyDescent="0.25">
      <c r="A134" s="148"/>
      <c r="B134" s="11" t="s">
        <v>40</v>
      </c>
      <c r="C134" s="11">
        <v>1</v>
      </c>
      <c r="D134" s="11">
        <v>0</v>
      </c>
      <c r="E134" s="11">
        <v>0</v>
      </c>
      <c r="F134" s="11">
        <v>7</v>
      </c>
      <c r="G134" s="11">
        <v>5</v>
      </c>
      <c r="H134" s="11"/>
      <c r="I134" s="12">
        <v>3</v>
      </c>
      <c r="K134" s="151"/>
      <c r="O134" s="69">
        <f t="shared" si="1"/>
        <v>12</v>
      </c>
      <c r="P134" s="69">
        <f t="shared" si="2"/>
        <v>2</v>
      </c>
    </row>
    <row r="135" spans="1:16" s="69" customFormat="1" ht="12.75" customHeight="1" x14ac:dyDescent="0.25">
      <c r="A135" s="148"/>
      <c r="B135" s="11" t="s">
        <v>71</v>
      </c>
      <c r="C135" s="11">
        <v>0</v>
      </c>
      <c r="D135" s="11">
        <v>0</v>
      </c>
      <c r="E135" s="11">
        <v>1</v>
      </c>
      <c r="F135" s="11">
        <v>4</v>
      </c>
      <c r="G135" s="11">
        <v>8</v>
      </c>
      <c r="H135" s="11"/>
      <c r="I135" s="12">
        <v>0</v>
      </c>
      <c r="K135" s="151"/>
      <c r="O135" s="69">
        <f t="shared" si="1"/>
        <v>12</v>
      </c>
      <c r="P135" s="69">
        <f t="shared" si="2"/>
        <v>-4</v>
      </c>
    </row>
    <row r="136" spans="1:16" s="69" customFormat="1" ht="12.75" customHeight="1" x14ac:dyDescent="0.25">
      <c r="A136" s="148"/>
      <c r="B136" s="11" t="s">
        <v>74</v>
      </c>
      <c r="C136" s="11">
        <v>0</v>
      </c>
      <c r="D136" s="11">
        <v>1</v>
      </c>
      <c r="E136" s="11">
        <v>0</v>
      </c>
      <c r="F136" s="11">
        <v>12</v>
      </c>
      <c r="G136" s="11">
        <v>12</v>
      </c>
      <c r="H136" s="11"/>
      <c r="I136" s="12">
        <v>1</v>
      </c>
      <c r="K136" s="151"/>
      <c r="O136" s="69">
        <f t="shared" si="1"/>
        <v>24</v>
      </c>
      <c r="P136" s="69">
        <f t="shared" si="2"/>
        <v>0</v>
      </c>
    </row>
    <row r="137" spans="1:16" s="69" customFormat="1" ht="12.75" customHeight="1" x14ac:dyDescent="0.25">
      <c r="A137" s="148"/>
      <c r="B137" s="11" t="s">
        <v>75</v>
      </c>
      <c r="C137" s="11">
        <v>0</v>
      </c>
      <c r="D137" s="11">
        <v>0</v>
      </c>
      <c r="E137" s="11">
        <v>1</v>
      </c>
      <c r="F137" s="11">
        <v>5</v>
      </c>
      <c r="G137" s="11">
        <v>6</v>
      </c>
      <c r="H137" s="11"/>
      <c r="I137" s="12">
        <v>0</v>
      </c>
      <c r="K137" s="151"/>
      <c r="O137" s="69">
        <f t="shared" si="1"/>
        <v>11</v>
      </c>
      <c r="P137" s="69">
        <f t="shared" si="2"/>
        <v>-1</v>
      </c>
    </row>
    <row r="138" spans="1:16" s="69" customFormat="1" ht="12.75" customHeight="1" x14ac:dyDescent="0.25">
      <c r="A138" s="148"/>
      <c r="B138" s="11" t="s">
        <v>77</v>
      </c>
      <c r="C138" s="11">
        <v>1</v>
      </c>
      <c r="D138" s="11">
        <v>0</v>
      </c>
      <c r="E138" s="11">
        <v>0</v>
      </c>
      <c r="F138" s="11">
        <v>9</v>
      </c>
      <c r="G138" s="11">
        <v>7</v>
      </c>
      <c r="H138" s="11"/>
      <c r="I138" s="12">
        <v>3</v>
      </c>
      <c r="K138" s="151"/>
      <c r="O138" s="69">
        <f t="shared" si="1"/>
        <v>16</v>
      </c>
      <c r="P138" s="69">
        <f t="shared" si="2"/>
        <v>2</v>
      </c>
    </row>
    <row r="139" spans="1:16" s="69" customFormat="1" ht="12.75" customHeight="1" x14ac:dyDescent="0.25">
      <c r="A139" s="148"/>
      <c r="B139" s="11" t="s">
        <v>79</v>
      </c>
      <c r="C139" s="11">
        <v>0</v>
      </c>
      <c r="D139" s="11">
        <v>1</v>
      </c>
      <c r="E139" s="11">
        <v>0</v>
      </c>
      <c r="F139" s="11">
        <v>7</v>
      </c>
      <c r="G139" s="11">
        <v>7</v>
      </c>
      <c r="H139" s="11"/>
      <c r="I139" s="12">
        <v>1</v>
      </c>
      <c r="K139" s="151"/>
      <c r="O139" s="69">
        <f t="shared" si="1"/>
        <v>14</v>
      </c>
      <c r="P139" s="69">
        <f t="shared" si="2"/>
        <v>0</v>
      </c>
    </row>
    <row r="140" spans="1:16" s="69" customFormat="1" ht="12.75" customHeight="1" thickBot="1" x14ac:dyDescent="0.3">
      <c r="A140" s="149"/>
      <c r="B140" s="17" t="s">
        <v>39</v>
      </c>
      <c r="C140" s="17">
        <f>SUM(C120:C139)</f>
        <v>4</v>
      </c>
      <c r="D140" s="17">
        <f>SUM(D120:D139)</f>
        <v>4</v>
      </c>
      <c r="E140" s="17">
        <f>SUM(E120:E139)</f>
        <v>12</v>
      </c>
      <c r="F140" s="17">
        <f>SUM(F120:F139)</f>
        <v>139</v>
      </c>
      <c r="G140" s="17">
        <f>SUM(G120:G139)</f>
        <v>169</v>
      </c>
      <c r="H140" s="17">
        <f>SUM(F140-G140)</f>
        <v>-30</v>
      </c>
      <c r="I140" s="26">
        <f>SUM(I120:I139)</f>
        <v>16</v>
      </c>
      <c r="J140" s="18">
        <f>I140</f>
        <v>16</v>
      </c>
      <c r="K140" s="152"/>
      <c r="M140" s="69">
        <f>SUM(F140:G140)</f>
        <v>308</v>
      </c>
      <c r="N140" s="69">
        <f>SUM(I140)</f>
        <v>16</v>
      </c>
    </row>
    <row r="141" spans="1:16" s="69" customFormat="1" ht="12.75" customHeight="1" thickBot="1" x14ac:dyDescent="0.3">
      <c r="A141" s="197"/>
      <c r="B141" s="197"/>
      <c r="C141" s="197"/>
      <c r="D141" s="197"/>
      <c r="E141" s="197"/>
      <c r="F141" s="197"/>
      <c r="G141" s="197"/>
      <c r="H141" s="197"/>
      <c r="I141" s="197"/>
    </row>
    <row r="142" spans="1:16" s="69" customFormat="1" ht="12.75" customHeight="1" x14ac:dyDescent="0.25">
      <c r="A142" s="147" t="s">
        <v>37</v>
      </c>
      <c r="B142" s="7" t="s">
        <v>13</v>
      </c>
      <c r="C142" s="7">
        <v>0</v>
      </c>
      <c r="D142" s="7">
        <v>0</v>
      </c>
      <c r="E142" s="7">
        <v>1</v>
      </c>
      <c r="F142" s="7">
        <v>7</v>
      </c>
      <c r="G142" s="7">
        <v>9</v>
      </c>
      <c r="H142" s="7"/>
      <c r="I142" s="8">
        <v>0</v>
      </c>
      <c r="K142" s="150">
        <f>RANK(J162,J:J,0)</f>
        <v>6</v>
      </c>
      <c r="O142" s="69">
        <f t="shared" si="1"/>
        <v>16</v>
      </c>
      <c r="P142" s="69">
        <f t="shared" si="2"/>
        <v>-2</v>
      </c>
    </row>
    <row r="143" spans="1:16" s="69" customFormat="1" ht="12.75" customHeight="1" x14ac:dyDescent="0.25">
      <c r="A143" s="148"/>
      <c r="B143" s="9" t="s">
        <v>15</v>
      </c>
      <c r="C143" s="9">
        <v>0</v>
      </c>
      <c r="D143" s="9">
        <v>0</v>
      </c>
      <c r="E143" s="9">
        <v>1</v>
      </c>
      <c r="F143" s="9">
        <v>8</v>
      </c>
      <c r="G143" s="9">
        <v>14</v>
      </c>
      <c r="H143" s="9"/>
      <c r="I143" s="10">
        <v>0</v>
      </c>
      <c r="K143" s="151"/>
      <c r="O143" s="69">
        <f t="shared" si="1"/>
        <v>22</v>
      </c>
      <c r="P143" s="69">
        <f t="shared" si="2"/>
        <v>-6</v>
      </c>
    </row>
    <row r="144" spans="1:16" s="69" customFormat="1" ht="12.75" customHeight="1" x14ac:dyDescent="0.25">
      <c r="A144" s="148"/>
      <c r="B144" s="11" t="s">
        <v>17</v>
      </c>
      <c r="C144" s="11">
        <v>0</v>
      </c>
      <c r="D144" s="11">
        <v>1</v>
      </c>
      <c r="E144" s="11">
        <v>0</v>
      </c>
      <c r="F144" s="11">
        <v>8</v>
      </c>
      <c r="G144" s="11">
        <v>8</v>
      </c>
      <c r="H144" s="11"/>
      <c r="I144" s="12">
        <v>1</v>
      </c>
      <c r="K144" s="151"/>
      <c r="O144" s="69">
        <f t="shared" si="1"/>
        <v>16</v>
      </c>
      <c r="P144" s="69">
        <f t="shared" si="2"/>
        <v>0</v>
      </c>
    </row>
    <row r="145" spans="1:16" s="69" customFormat="1" ht="12.75" customHeight="1" x14ac:dyDescent="0.25">
      <c r="A145" s="148"/>
      <c r="B145" s="11" t="s">
        <v>19</v>
      </c>
      <c r="C145" s="11">
        <v>1</v>
      </c>
      <c r="D145" s="11">
        <v>0</v>
      </c>
      <c r="E145" s="11">
        <v>0</v>
      </c>
      <c r="F145" s="11">
        <v>8</v>
      </c>
      <c r="G145" s="11">
        <v>5</v>
      </c>
      <c r="H145" s="11"/>
      <c r="I145" s="12">
        <v>3</v>
      </c>
      <c r="K145" s="151"/>
      <c r="O145" s="69">
        <f t="shared" si="1"/>
        <v>13</v>
      </c>
      <c r="P145" s="69">
        <f t="shared" si="2"/>
        <v>3</v>
      </c>
    </row>
    <row r="146" spans="1:16" s="69" customFormat="1" ht="12.75" customHeight="1" x14ac:dyDescent="0.25">
      <c r="A146" s="148"/>
      <c r="B146" s="11" t="s">
        <v>21</v>
      </c>
      <c r="C146" s="11">
        <v>0</v>
      </c>
      <c r="D146" s="11">
        <v>0</v>
      </c>
      <c r="E146" s="11">
        <v>1</v>
      </c>
      <c r="F146" s="11">
        <v>5</v>
      </c>
      <c r="G146" s="11">
        <v>9</v>
      </c>
      <c r="H146" s="11"/>
      <c r="I146" s="12">
        <v>0</v>
      </c>
      <c r="K146" s="151"/>
      <c r="O146" s="69">
        <f t="shared" si="1"/>
        <v>14</v>
      </c>
      <c r="P146" s="69">
        <f t="shared" si="2"/>
        <v>-4</v>
      </c>
    </row>
    <row r="147" spans="1:16" s="69" customFormat="1" ht="12.75" customHeight="1" x14ac:dyDescent="0.25">
      <c r="A147" s="148"/>
      <c r="B147" s="11" t="s">
        <v>23</v>
      </c>
      <c r="C147" s="11">
        <v>1</v>
      </c>
      <c r="D147" s="11">
        <v>0</v>
      </c>
      <c r="E147" s="11">
        <v>0</v>
      </c>
      <c r="F147" s="11">
        <v>8</v>
      </c>
      <c r="G147" s="11">
        <v>5</v>
      </c>
      <c r="H147" s="11"/>
      <c r="I147" s="12">
        <v>3</v>
      </c>
      <c r="K147" s="151"/>
      <c r="O147" s="69">
        <f t="shared" si="1"/>
        <v>13</v>
      </c>
      <c r="P147" s="69">
        <f t="shared" si="2"/>
        <v>3</v>
      </c>
    </row>
    <row r="148" spans="1:16" s="69" customFormat="1" ht="12.75" customHeight="1" x14ac:dyDescent="0.25">
      <c r="A148" s="148"/>
      <c r="B148" s="11" t="s">
        <v>24</v>
      </c>
      <c r="C148" s="11">
        <v>0</v>
      </c>
      <c r="D148" s="11">
        <v>0</v>
      </c>
      <c r="E148" s="11">
        <v>1</v>
      </c>
      <c r="F148" s="11">
        <v>6</v>
      </c>
      <c r="G148" s="11">
        <v>8</v>
      </c>
      <c r="H148" s="11"/>
      <c r="I148" s="12">
        <v>0</v>
      </c>
      <c r="K148" s="151"/>
      <c r="O148" s="69">
        <f t="shared" si="1"/>
        <v>14</v>
      </c>
      <c r="P148" s="69">
        <f t="shared" si="2"/>
        <v>-2</v>
      </c>
    </row>
    <row r="149" spans="1:16" s="69" customFormat="1" ht="12.75" customHeight="1" x14ac:dyDescent="0.25">
      <c r="A149" s="148"/>
      <c r="B149" s="11" t="s">
        <v>26</v>
      </c>
      <c r="C149" s="11">
        <v>0</v>
      </c>
      <c r="D149" s="11">
        <v>0</v>
      </c>
      <c r="E149" s="11">
        <v>1</v>
      </c>
      <c r="F149" s="11">
        <v>5</v>
      </c>
      <c r="G149" s="11">
        <v>9</v>
      </c>
      <c r="H149" s="11"/>
      <c r="I149" s="12">
        <v>0</v>
      </c>
      <c r="K149" s="151"/>
      <c r="O149" s="69">
        <f t="shared" si="1"/>
        <v>14</v>
      </c>
      <c r="P149" s="69">
        <f t="shared" si="2"/>
        <v>-4</v>
      </c>
    </row>
    <row r="150" spans="1:16" s="69" customFormat="1" ht="12.75" customHeight="1" x14ac:dyDescent="0.25">
      <c r="A150" s="148"/>
      <c r="B150" s="11" t="s">
        <v>28</v>
      </c>
      <c r="C150" s="11">
        <v>0</v>
      </c>
      <c r="D150" s="11">
        <v>0</v>
      </c>
      <c r="E150" s="11">
        <v>1</v>
      </c>
      <c r="F150" s="11">
        <v>7</v>
      </c>
      <c r="G150" s="11">
        <v>8</v>
      </c>
      <c r="H150" s="11"/>
      <c r="I150" s="12">
        <v>0</v>
      </c>
      <c r="K150" s="151"/>
      <c r="O150" s="69">
        <f t="shared" si="1"/>
        <v>15</v>
      </c>
      <c r="P150" s="69">
        <f t="shared" si="2"/>
        <v>-1</v>
      </c>
    </row>
    <row r="151" spans="1:16" s="69" customFormat="1" ht="12.75" customHeight="1" x14ac:dyDescent="0.25">
      <c r="A151" s="148"/>
      <c r="B151" s="11" t="s">
        <v>30</v>
      </c>
      <c r="C151" s="11">
        <v>0</v>
      </c>
      <c r="D151" s="11">
        <v>0</v>
      </c>
      <c r="E151" s="11">
        <v>1</v>
      </c>
      <c r="F151" s="11">
        <v>5</v>
      </c>
      <c r="G151" s="11">
        <v>7</v>
      </c>
      <c r="H151" s="11"/>
      <c r="I151" s="12">
        <v>0</v>
      </c>
      <c r="K151" s="151"/>
      <c r="O151" s="69">
        <f t="shared" si="1"/>
        <v>12</v>
      </c>
      <c r="P151" s="69">
        <f t="shared" si="2"/>
        <v>-2</v>
      </c>
    </row>
    <row r="152" spans="1:16" s="69" customFormat="1" ht="12.75" customHeight="1" x14ac:dyDescent="0.25">
      <c r="A152" s="148"/>
      <c r="B152" s="11" t="s">
        <v>32</v>
      </c>
      <c r="C152" s="11">
        <v>1</v>
      </c>
      <c r="D152" s="11">
        <v>0</v>
      </c>
      <c r="E152" s="11">
        <v>0</v>
      </c>
      <c r="F152" s="11">
        <v>7</v>
      </c>
      <c r="G152" s="11">
        <v>2</v>
      </c>
      <c r="H152" s="11"/>
      <c r="I152" s="12">
        <v>3</v>
      </c>
      <c r="K152" s="151"/>
      <c r="O152" s="69">
        <f t="shared" si="1"/>
        <v>9</v>
      </c>
      <c r="P152" s="69">
        <f t="shared" si="2"/>
        <v>5</v>
      </c>
    </row>
    <row r="153" spans="1:16" s="69" customFormat="1" ht="12.75" customHeight="1" x14ac:dyDescent="0.25">
      <c r="A153" s="148"/>
      <c r="B153" s="11" t="s">
        <v>34</v>
      </c>
      <c r="C153" s="11">
        <v>0</v>
      </c>
      <c r="D153" s="11">
        <v>0</v>
      </c>
      <c r="E153" s="11">
        <v>1</v>
      </c>
      <c r="F153" s="11">
        <v>5</v>
      </c>
      <c r="G153" s="11">
        <v>12</v>
      </c>
      <c r="H153" s="11"/>
      <c r="I153" s="12">
        <v>0</v>
      </c>
      <c r="K153" s="151"/>
      <c r="O153" s="69">
        <f t="shared" si="1"/>
        <v>17</v>
      </c>
      <c r="P153" s="69">
        <f t="shared" si="2"/>
        <v>-7</v>
      </c>
    </row>
    <row r="154" spans="1:16" s="69" customFormat="1" ht="12.75" customHeight="1" x14ac:dyDescent="0.25">
      <c r="A154" s="148"/>
      <c r="B154" s="11" t="s">
        <v>36</v>
      </c>
      <c r="C154" s="11">
        <v>0</v>
      </c>
      <c r="D154" s="11">
        <v>0</v>
      </c>
      <c r="E154" s="11">
        <v>1</v>
      </c>
      <c r="F154" s="11">
        <v>9</v>
      </c>
      <c r="G154" s="11">
        <v>12</v>
      </c>
      <c r="H154" s="11"/>
      <c r="I154" s="12">
        <v>0</v>
      </c>
      <c r="K154" s="151"/>
      <c r="O154" s="69">
        <f t="shared" si="1"/>
        <v>21</v>
      </c>
      <c r="P154" s="69">
        <f t="shared" si="2"/>
        <v>-3</v>
      </c>
    </row>
    <row r="155" spans="1:16" s="69" customFormat="1" ht="12.75" customHeight="1" x14ac:dyDescent="0.25">
      <c r="A155" s="148"/>
      <c r="B155" s="11" t="s">
        <v>38</v>
      </c>
      <c r="C155" s="11">
        <v>1</v>
      </c>
      <c r="D155" s="11">
        <v>0</v>
      </c>
      <c r="E155" s="11">
        <v>0</v>
      </c>
      <c r="F155" s="11">
        <v>8</v>
      </c>
      <c r="G155" s="11">
        <v>6</v>
      </c>
      <c r="H155" s="11"/>
      <c r="I155" s="12">
        <v>3</v>
      </c>
      <c r="K155" s="151"/>
      <c r="O155" s="69">
        <f t="shared" si="1"/>
        <v>14</v>
      </c>
      <c r="P155" s="69">
        <f t="shared" si="2"/>
        <v>2</v>
      </c>
    </row>
    <row r="156" spans="1:16" s="69" customFormat="1" ht="12.75" customHeight="1" x14ac:dyDescent="0.25">
      <c r="A156" s="148"/>
      <c r="B156" s="11" t="s">
        <v>40</v>
      </c>
      <c r="C156" s="11">
        <v>1</v>
      </c>
      <c r="D156" s="11">
        <v>0</v>
      </c>
      <c r="E156" s="11">
        <v>0</v>
      </c>
      <c r="F156" s="11">
        <v>8</v>
      </c>
      <c r="G156" s="11">
        <v>7</v>
      </c>
      <c r="H156" s="11"/>
      <c r="I156" s="12">
        <v>3</v>
      </c>
      <c r="K156" s="151"/>
      <c r="O156" s="69">
        <f t="shared" si="1"/>
        <v>15</v>
      </c>
      <c r="P156" s="69">
        <f t="shared" si="2"/>
        <v>1</v>
      </c>
    </row>
    <row r="157" spans="1:16" s="69" customFormat="1" ht="12.75" customHeight="1" x14ac:dyDescent="0.25">
      <c r="A157" s="148"/>
      <c r="B157" s="11" t="s">
        <v>71</v>
      </c>
      <c r="C157" s="11">
        <v>0</v>
      </c>
      <c r="D157" s="11">
        <v>1</v>
      </c>
      <c r="E157" s="11">
        <v>0</v>
      </c>
      <c r="F157" s="11">
        <v>9</v>
      </c>
      <c r="G157" s="11">
        <v>9</v>
      </c>
      <c r="H157" s="11"/>
      <c r="I157" s="12">
        <v>1</v>
      </c>
      <c r="K157" s="151"/>
      <c r="O157" s="69">
        <f t="shared" si="1"/>
        <v>18</v>
      </c>
      <c r="P157" s="69">
        <f t="shared" si="2"/>
        <v>0</v>
      </c>
    </row>
    <row r="158" spans="1:16" s="69" customFormat="1" ht="12.75" customHeight="1" x14ac:dyDescent="0.25">
      <c r="A158" s="148"/>
      <c r="B158" s="11" t="s">
        <v>74</v>
      </c>
      <c r="C158" s="11">
        <v>0</v>
      </c>
      <c r="D158" s="11">
        <v>0</v>
      </c>
      <c r="E158" s="11">
        <v>1</v>
      </c>
      <c r="F158" s="11">
        <v>8</v>
      </c>
      <c r="G158" s="11">
        <v>9</v>
      </c>
      <c r="H158" s="11"/>
      <c r="I158" s="12">
        <v>0</v>
      </c>
      <c r="K158" s="151"/>
      <c r="O158" s="69">
        <f t="shared" si="1"/>
        <v>17</v>
      </c>
      <c r="P158" s="69">
        <f t="shared" si="2"/>
        <v>-1</v>
      </c>
    </row>
    <row r="159" spans="1:16" s="69" customFormat="1" ht="12.75" customHeight="1" x14ac:dyDescent="0.25">
      <c r="A159" s="148"/>
      <c r="B159" s="11" t="s">
        <v>75</v>
      </c>
      <c r="C159" s="11">
        <v>1</v>
      </c>
      <c r="D159" s="11">
        <v>0</v>
      </c>
      <c r="E159" s="11">
        <v>0</v>
      </c>
      <c r="F159" s="11">
        <v>8</v>
      </c>
      <c r="G159" s="11">
        <v>6</v>
      </c>
      <c r="H159" s="11"/>
      <c r="I159" s="12">
        <v>3</v>
      </c>
      <c r="K159" s="151"/>
      <c r="O159" s="69">
        <f t="shared" si="1"/>
        <v>14</v>
      </c>
      <c r="P159" s="69">
        <f t="shared" si="2"/>
        <v>2</v>
      </c>
    </row>
    <row r="160" spans="1:16" s="69" customFormat="1" ht="12.75" customHeight="1" x14ac:dyDescent="0.25">
      <c r="A160" s="148"/>
      <c r="B160" s="11" t="s">
        <v>77</v>
      </c>
      <c r="C160" s="11">
        <v>1</v>
      </c>
      <c r="D160" s="11">
        <v>0</v>
      </c>
      <c r="E160" s="11">
        <v>0</v>
      </c>
      <c r="F160" s="11">
        <v>7</v>
      </c>
      <c r="G160" s="11">
        <v>6</v>
      </c>
      <c r="H160" s="11"/>
      <c r="I160" s="12">
        <v>3</v>
      </c>
      <c r="K160" s="151"/>
      <c r="O160" s="69">
        <f t="shared" si="1"/>
        <v>13</v>
      </c>
      <c r="P160" s="69">
        <f t="shared" si="2"/>
        <v>1</v>
      </c>
    </row>
    <row r="161" spans="1:16" s="69" customFormat="1" ht="12.75" customHeight="1" x14ac:dyDescent="0.25">
      <c r="A161" s="148"/>
      <c r="B161" s="11" t="s">
        <v>79</v>
      </c>
      <c r="C161" s="11">
        <v>0</v>
      </c>
      <c r="D161" s="11">
        <v>0</v>
      </c>
      <c r="E161" s="11">
        <v>1</v>
      </c>
      <c r="F161" s="11">
        <v>7</v>
      </c>
      <c r="G161" s="11">
        <v>19</v>
      </c>
      <c r="H161" s="11"/>
      <c r="I161" s="12">
        <v>0</v>
      </c>
      <c r="K161" s="151"/>
      <c r="O161" s="69">
        <f t="shared" si="1"/>
        <v>26</v>
      </c>
      <c r="P161" s="69">
        <f t="shared" si="2"/>
        <v>-12</v>
      </c>
    </row>
    <row r="162" spans="1:16" s="69" customFormat="1" ht="12.75" customHeight="1" thickBot="1" x14ac:dyDescent="0.3">
      <c r="A162" s="149"/>
      <c r="B162" s="17" t="s">
        <v>39</v>
      </c>
      <c r="C162" s="17">
        <f>SUM(C142:C161)</f>
        <v>7</v>
      </c>
      <c r="D162" s="17">
        <f>SUM(D142:D161)</f>
        <v>2</v>
      </c>
      <c r="E162" s="17">
        <f>SUM(E142:E161)</f>
        <v>11</v>
      </c>
      <c r="F162" s="17">
        <f>SUM(F142:F161)</f>
        <v>143</v>
      </c>
      <c r="G162" s="17">
        <f>SUM(G142:G161)</f>
        <v>170</v>
      </c>
      <c r="H162" s="17">
        <f>SUM(F162-G162)</f>
        <v>-27</v>
      </c>
      <c r="I162" s="26">
        <f>SUM(I142:I161)</f>
        <v>23</v>
      </c>
      <c r="J162" s="18">
        <f>I162</f>
        <v>23</v>
      </c>
      <c r="K162" s="152"/>
      <c r="M162" s="69">
        <f>SUM(F162:G162)</f>
        <v>313</v>
      </c>
      <c r="N162" s="69">
        <f>SUM(I162)</f>
        <v>23</v>
      </c>
    </row>
    <row r="163" spans="1:16" s="69" customFormat="1" ht="12.75" customHeight="1" thickBot="1" x14ac:dyDescent="0.3">
      <c r="A163" s="197"/>
      <c r="B163" s="197"/>
      <c r="C163" s="197"/>
      <c r="D163" s="197"/>
      <c r="E163" s="197"/>
      <c r="F163" s="197"/>
      <c r="G163" s="197"/>
      <c r="H163" s="197"/>
      <c r="I163" s="197"/>
    </row>
    <row r="164" spans="1:16" s="69" customFormat="1" ht="12.75" customHeight="1" x14ac:dyDescent="0.25">
      <c r="A164" s="155" t="s">
        <v>20</v>
      </c>
      <c r="B164" s="7" t="s">
        <v>13</v>
      </c>
      <c r="C164" s="7">
        <v>1</v>
      </c>
      <c r="D164" s="7">
        <v>0</v>
      </c>
      <c r="E164" s="7">
        <v>0</v>
      </c>
      <c r="F164" s="7">
        <v>7</v>
      </c>
      <c r="G164" s="7">
        <v>5</v>
      </c>
      <c r="H164" s="7"/>
      <c r="I164" s="8">
        <v>3</v>
      </c>
      <c r="K164" s="150">
        <f>RANK(J176,J:J,0)</f>
        <v>11</v>
      </c>
      <c r="O164" s="69">
        <f t="shared" si="1"/>
        <v>12</v>
      </c>
      <c r="P164" s="69">
        <f t="shared" si="2"/>
        <v>2</v>
      </c>
    </row>
    <row r="165" spans="1:16" s="69" customFormat="1" ht="12.75" customHeight="1" x14ac:dyDescent="0.25">
      <c r="A165" s="156"/>
      <c r="B165" s="9" t="s">
        <v>15</v>
      </c>
      <c r="C165" s="9">
        <v>1</v>
      </c>
      <c r="D165" s="9">
        <v>0</v>
      </c>
      <c r="E165" s="9">
        <v>0</v>
      </c>
      <c r="F165" s="9">
        <v>6</v>
      </c>
      <c r="G165" s="9">
        <v>5</v>
      </c>
      <c r="H165" s="9"/>
      <c r="I165" s="10">
        <v>3</v>
      </c>
      <c r="K165" s="151"/>
      <c r="O165" s="69">
        <f t="shared" si="1"/>
        <v>11</v>
      </c>
      <c r="P165" s="69">
        <f t="shared" si="2"/>
        <v>1</v>
      </c>
    </row>
    <row r="166" spans="1:16" s="69" customFormat="1" ht="12.75" customHeight="1" x14ac:dyDescent="0.25">
      <c r="A166" s="156"/>
      <c r="B166" s="11" t="s">
        <v>17</v>
      </c>
      <c r="C166" s="11">
        <v>0</v>
      </c>
      <c r="D166" s="11">
        <v>1</v>
      </c>
      <c r="E166" s="11">
        <v>0</v>
      </c>
      <c r="F166" s="11">
        <v>8</v>
      </c>
      <c r="G166" s="11">
        <v>8</v>
      </c>
      <c r="H166" s="11"/>
      <c r="I166" s="12">
        <v>1</v>
      </c>
      <c r="K166" s="151"/>
      <c r="O166" s="69">
        <f t="shared" si="1"/>
        <v>16</v>
      </c>
      <c r="P166" s="69">
        <f t="shared" si="2"/>
        <v>0</v>
      </c>
    </row>
    <row r="167" spans="1:16" s="69" customFormat="1" ht="12.75" customHeight="1" x14ac:dyDescent="0.25">
      <c r="A167" s="156"/>
      <c r="B167" s="11" t="s">
        <v>19</v>
      </c>
      <c r="C167" s="11">
        <v>0</v>
      </c>
      <c r="D167" s="11">
        <v>0</v>
      </c>
      <c r="E167" s="11">
        <v>1</v>
      </c>
      <c r="F167" s="11">
        <v>8</v>
      </c>
      <c r="G167" s="11">
        <v>9</v>
      </c>
      <c r="H167" s="11"/>
      <c r="I167" s="12">
        <v>0</v>
      </c>
      <c r="K167" s="151"/>
      <c r="O167" s="69">
        <f t="shared" si="1"/>
        <v>17</v>
      </c>
      <c r="P167" s="69">
        <f t="shared" si="2"/>
        <v>-1</v>
      </c>
    </row>
    <row r="168" spans="1:16" s="69" customFormat="1" ht="12.75" customHeight="1" x14ac:dyDescent="0.25">
      <c r="A168" s="156"/>
      <c r="B168" s="11" t="s">
        <v>21</v>
      </c>
      <c r="C168" s="11">
        <v>0</v>
      </c>
      <c r="D168" s="11">
        <v>0</v>
      </c>
      <c r="E168" s="11">
        <v>1</v>
      </c>
      <c r="F168" s="11">
        <v>3</v>
      </c>
      <c r="G168" s="11">
        <v>7</v>
      </c>
      <c r="H168" s="11"/>
      <c r="I168" s="12">
        <v>0</v>
      </c>
      <c r="K168" s="151"/>
      <c r="O168" s="69">
        <f t="shared" ref="O168:O286" si="18">SUM(F168:G168)</f>
        <v>10</v>
      </c>
      <c r="P168" s="69">
        <f t="shared" ref="P168:P286" si="19">SUM(F168-G168)</f>
        <v>-4</v>
      </c>
    </row>
    <row r="169" spans="1:16" s="69" customFormat="1" ht="12.75" customHeight="1" x14ac:dyDescent="0.25">
      <c r="A169" s="156"/>
      <c r="B169" s="11" t="s">
        <v>23</v>
      </c>
      <c r="C169" s="11">
        <v>0</v>
      </c>
      <c r="D169" s="11">
        <v>0</v>
      </c>
      <c r="E169" s="11">
        <v>1</v>
      </c>
      <c r="F169" s="11">
        <v>5</v>
      </c>
      <c r="G169" s="11">
        <v>6</v>
      </c>
      <c r="H169" s="11"/>
      <c r="I169" s="12">
        <v>0</v>
      </c>
      <c r="K169" s="151"/>
      <c r="O169" s="69">
        <f t="shared" si="18"/>
        <v>11</v>
      </c>
      <c r="P169" s="69">
        <f t="shared" si="19"/>
        <v>-1</v>
      </c>
    </row>
    <row r="170" spans="1:16" s="69" customFormat="1" ht="12.75" customHeight="1" x14ac:dyDescent="0.25">
      <c r="A170" s="156"/>
      <c r="B170" s="11" t="s">
        <v>24</v>
      </c>
      <c r="C170" s="11">
        <v>1</v>
      </c>
      <c r="D170" s="11">
        <v>0</v>
      </c>
      <c r="E170" s="11">
        <v>0</v>
      </c>
      <c r="F170" s="11">
        <v>8</v>
      </c>
      <c r="G170" s="11">
        <v>7</v>
      </c>
      <c r="H170" s="11"/>
      <c r="I170" s="12">
        <v>3</v>
      </c>
      <c r="K170" s="151"/>
      <c r="O170" s="69">
        <f t="shared" si="18"/>
        <v>15</v>
      </c>
      <c r="P170" s="69">
        <f t="shared" si="19"/>
        <v>1</v>
      </c>
    </row>
    <row r="171" spans="1:16" s="69" customFormat="1" ht="12.75" customHeight="1" x14ac:dyDescent="0.25">
      <c r="A171" s="156"/>
      <c r="B171" s="11" t="s">
        <v>26</v>
      </c>
      <c r="C171" s="11">
        <v>0</v>
      </c>
      <c r="D171" s="11">
        <v>0</v>
      </c>
      <c r="E171" s="11">
        <v>1</v>
      </c>
      <c r="F171" s="11">
        <v>5</v>
      </c>
      <c r="G171" s="11">
        <v>8</v>
      </c>
      <c r="H171" s="11"/>
      <c r="I171" s="12">
        <v>0</v>
      </c>
      <c r="K171" s="151"/>
    </row>
    <row r="172" spans="1:16" s="69" customFormat="1" ht="12.75" customHeight="1" x14ac:dyDescent="0.25">
      <c r="A172" s="156"/>
      <c r="B172" s="11" t="s">
        <v>28</v>
      </c>
      <c r="C172" s="11">
        <v>0</v>
      </c>
      <c r="D172" s="11">
        <v>0</v>
      </c>
      <c r="E172" s="11">
        <v>1</v>
      </c>
      <c r="F172" s="11">
        <v>7</v>
      </c>
      <c r="G172" s="11">
        <v>8</v>
      </c>
      <c r="H172" s="11"/>
      <c r="I172" s="12">
        <v>0</v>
      </c>
      <c r="K172" s="151"/>
    </row>
    <row r="173" spans="1:16" s="69" customFormat="1" ht="12.75" customHeight="1" x14ac:dyDescent="0.25">
      <c r="A173" s="156"/>
      <c r="B173" s="11" t="s">
        <v>30</v>
      </c>
      <c r="C173" s="11">
        <v>0</v>
      </c>
      <c r="D173" s="11">
        <v>0</v>
      </c>
      <c r="E173" s="11">
        <v>1</v>
      </c>
      <c r="F173" s="11">
        <v>6</v>
      </c>
      <c r="G173" s="11">
        <v>8</v>
      </c>
      <c r="H173" s="11"/>
      <c r="I173" s="12">
        <v>0</v>
      </c>
      <c r="K173" s="151"/>
    </row>
    <row r="174" spans="1:16" s="69" customFormat="1" ht="12.75" customHeight="1" x14ac:dyDescent="0.25">
      <c r="A174" s="156"/>
      <c r="B174" s="11" t="s">
        <v>32</v>
      </c>
      <c r="C174" s="11">
        <v>0</v>
      </c>
      <c r="D174" s="11">
        <v>0</v>
      </c>
      <c r="E174" s="11">
        <v>1</v>
      </c>
      <c r="F174" s="11">
        <v>7</v>
      </c>
      <c r="G174" s="11">
        <v>8</v>
      </c>
      <c r="H174" s="11"/>
      <c r="I174" s="12">
        <v>0</v>
      </c>
      <c r="K174" s="151"/>
    </row>
    <row r="175" spans="1:16" s="69" customFormat="1" ht="12.75" customHeight="1" x14ac:dyDescent="0.25">
      <c r="A175" s="156"/>
      <c r="B175" s="11" t="s">
        <v>34</v>
      </c>
      <c r="C175" s="57">
        <v>1</v>
      </c>
      <c r="D175" s="57">
        <v>0</v>
      </c>
      <c r="E175" s="57">
        <v>0</v>
      </c>
      <c r="F175" s="57">
        <v>2</v>
      </c>
      <c r="G175" s="57">
        <v>0</v>
      </c>
      <c r="H175" s="57"/>
      <c r="I175" s="62">
        <v>3</v>
      </c>
      <c r="K175" s="151"/>
      <c r="L175" s="91" t="s">
        <v>61</v>
      </c>
    </row>
    <row r="176" spans="1:16" s="69" customFormat="1" ht="12.75" customHeight="1" thickBot="1" x14ac:dyDescent="0.3">
      <c r="A176" s="157"/>
      <c r="B176" s="17" t="s">
        <v>39</v>
      </c>
      <c r="C176" s="17">
        <f>SUM(C164:C175)</f>
        <v>4</v>
      </c>
      <c r="D176" s="17">
        <f>SUM(D164:D175)</f>
        <v>1</v>
      </c>
      <c r="E176" s="17">
        <f>SUM(E164:E175)</f>
        <v>7</v>
      </c>
      <c r="F176" s="17">
        <f>SUM(F164:F175)</f>
        <v>72</v>
      </c>
      <c r="G176" s="17">
        <f>SUM(G164:G175)</f>
        <v>79</v>
      </c>
      <c r="H176" s="17">
        <f>SUM(F176-G176)</f>
        <v>-7</v>
      </c>
      <c r="I176" s="26">
        <f>SUM(I164:I175)</f>
        <v>13</v>
      </c>
      <c r="J176" s="18">
        <f>I176</f>
        <v>13</v>
      </c>
      <c r="K176" s="152"/>
      <c r="M176" s="69">
        <f>SUM(F176:G176)</f>
        <v>151</v>
      </c>
      <c r="N176" s="69">
        <f>SUM(I176)</f>
        <v>13</v>
      </c>
    </row>
    <row r="177" spans="1:16" s="69" customFormat="1" ht="12.75" customHeight="1" thickBot="1" x14ac:dyDescent="0.3">
      <c r="A177" s="197"/>
      <c r="B177" s="197"/>
      <c r="C177" s="197"/>
      <c r="D177" s="197"/>
      <c r="E177" s="197"/>
      <c r="F177" s="197"/>
      <c r="G177" s="197"/>
      <c r="H177" s="197"/>
      <c r="I177" s="197"/>
    </row>
    <row r="178" spans="1:16" s="69" customFormat="1" ht="12.75" customHeight="1" x14ac:dyDescent="0.25">
      <c r="A178" s="147" t="s">
        <v>14</v>
      </c>
      <c r="B178" s="7" t="s">
        <v>13</v>
      </c>
      <c r="C178" s="7">
        <v>1</v>
      </c>
      <c r="D178" s="7">
        <v>0</v>
      </c>
      <c r="E178" s="7">
        <v>0</v>
      </c>
      <c r="F178" s="7">
        <v>7</v>
      </c>
      <c r="G178" s="7">
        <v>4</v>
      </c>
      <c r="H178" s="7"/>
      <c r="I178" s="8">
        <v>3</v>
      </c>
      <c r="K178" s="150">
        <f>RANK(J198,J:J,0)</f>
        <v>2</v>
      </c>
      <c r="O178" s="69">
        <f t="shared" si="18"/>
        <v>11</v>
      </c>
      <c r="P178" s="69">
        <f t="shared" si="19"/>
        <v>3</v>
      </c>
    </row>
    <row r="179" spans="1:16" s="69" customFormat="1" ht="12.75" customHeight="1" x14ac:dyDescent="0.25">
      <c r="A179" s="148"/>
      <c r="B179" s="9" t="s">
        <v>15</v>
      </c>
      <c r="C179" s="19">
        <v>0</v>
      </c>
      <c r="D179" s="19">
        <v>0</v>
      </c>
      <c r="E179" s="19">
        <v>1</v>
      </c>
      <c r="F179" s="19">
        <v>6</v>
      </c>
      <c r="G179" s="19">
        <v>9</v>
      </c>
      <c r="H179" s="19"/>
      <c r="I179" s="20">
        <v>0</v>
      </c>
      <c r="K179" s="151"/>
      <c r="O179" s="69">
        <f t="shared" si="18"/>
        <v>15</v>
      </c>
      <c r="P179" s="69">
        <f t="shared" si="19"/>
        <v>-3</v>
      </c>
    </row>
    <row r="180" spans="1:16" s="69" customFormat="1" ht="12.75" customHeight="1" x14ac:dyDescent="0.25">
      <c r="A180" s="148"/>
      <c r="B180" s="11" t="s">
        <v>17</v>
      </c>
      <c r="C180" s="57">
        <v>1</v>
      </c>
      <c r="D180" s="57">
        <v>0</v>
      </c>
      <c r="E180" s="57">
        <v>0</v>
      </c>
      <c r="F180" s="57">
        <v>2</v>
      </c>
      <c r="G180" s="57">
        <v>0</v>
      </c>
      <c r="H180" s="57"/>
      <c r="I180" s="62">
        <v>3</v>
      </c>
      <c r="K180" s="151"/>
      <c r="L180" s="91" t="s">
        <v>61</v>
      </c>
      <c r="P180" s="69">
        <f t="shared" si="19"/>
        <v>2</v>
      </c>
    </row>
    <row r="181" spans="1:16" s="69" customFormat="1" ht="12.75" customHeight="1" x14ac:dyDescent="0.25">
      <c r="A181" s="148"/>
      <c r="B181" s="11" t="s">
        <v>19</v>
      </c>
      <c r="C181" s="21">
        <v>0</v>
      </c>
      <c r="D181" s="21">
        <v>0</v>
      </c>
      <c r="E181" s="21">
        <v>1</v>
      </c>
      <c r="F181" s="21">
        <v>6</v>
      </c>
      <c r="G181" s="21">
        <v>7</v>
      </c>
      <c r="H181" s="21"/>
      <c r="I181" s="22">
        <v>0</v>
      </c>
      <c r="K181" s="151"/>
      <c r="L181" s="112"/>
      <c r="O181" s="69">
        <f t="shared" si="18"/>
        <v>13</v>
      </c>
      <c r="P181" s="69">
        <f t="shared" si="19"/>
        <v>-1</v>
      </c>
    </row>
    <row r="182" spans="1:16" s="69" customFormat="1" ht="12.75" customHeight="1" x14ac:dyDescent="0.25">
      <c r="A182" s="148"/>
      <c r="B182" s="11" t="s">
        <v>21</v>
      </c>
      <c r="C182" s="57">
        <v>1</v>
      </c>
      <c r="D182" s="57">
        <v>0</v>
      </c>
      <c r="E182" s="57">
        <v>0</v>
      </c>
      <c r="F182" s="57">
        <v>2</v>
      </c>
      <c r="G182" s="57">
        <v>0</v>
      </c>
      <c r="H182" s="57"/>
      <c r="I182" s="62">
        <v>3</v>
      </c>
      <c r="K182" s="151"/>
      <c r="L182" s="91" t="s">
        <v>61</v>
      </c>
      <c r="P182" s="69">
        <f t="shared" si="19"/>
        <v>2</v>
      </c>
    </row>
    <row r="183" spans="1:16" s="69" customFormat="1" ht="12.75" customHeight="1" x14ac:dyDescent="0.25">
      <c r="A183" s="148"/>
      <c r="B183" s="11" t="s">
        <v>23</v>
      </c>
      <c r="C183" s="21">
        <v>0</v>
      </c>
      <c r="D183" s="21">
        <v>0</v>
      </c>
      <c r="E183" s="21">
        <v>1</v>
      </c>
      <c r="F183" s="21">
        <v>1</v>
      </c>
      <c r="G183" s="21">
        <v>8</v>
      </c>
      <c r="H183" s="21"/>
      <c r="I183" s="22">
        <v>0</v>
      </c>
      <c r="K183" s="151"/>
      <c r="L183" s="112"/>
      <c r="O183" s="69">
        <f t="shared" si="18"/>
        <v>9</v>
      </c>
      <c r="P183" s="69">
        <f t="shared" si="19"/>
        <v>-7</v>
      </c>
    </row>
    <row r="184" spans="1:16" s="69" customFormat="1" ht="12.75" customHeight="1" x14ac:dyDescent="0.25">
      <c r="A184" s="148"/>
      <c r="B184" s="11" t="s">
        <v>24</v>
      </c>
      <c r="C184" s="21">
        <v>0</v>
      </c>
      <c r="D184" s="21">
        <v>1</v>
      </c>
      <c r="E184" s="21">
        <v>0</v>
      </c>
      <c r="F184" s="21">
        <v>8</v>
      </c>
      <c r="G184" s="21">
        <v>8</v>
      </c>
      <c r="H184" s="21"/>
      <c r="I184" s="22">
        <v>1</v>
      </c>
      <c r="K184" s="151"/>
      <c r="L184" s="112"/>
      <c r="O184" s="69">
        <f t="shared" si="18"/>
        <v>16</v>
      </c>
      <c r="P184" s="69">
        <f t="shared" si="19"/>
        <v>0</v>
      </c>
    </row>
    <row r="185" spans="1:16" s="69" customFormat="1" ht="12.75" customHeight="1" x14ac:dyDescent="0.25">
      <c r="A185" s="148"/>
      <c r="B185" s="11" t="s">
        <v>26</v>
      </c>
      <c r="C185" s="21">
        <v>0</v>
      </c>
      <c r="D185" s="21">
        <v>0</v>
      </c>
      <c r="E185" s="21">
        <v>1</v>
      </c>
      <c r="F185" s="21">
        <v>4</v>
      </c>
      <c r="G185" s="21">
        <v>7</v>
      </c>
      <c r="H185" s="21"/>
      <c r="I185" s="22">
        <v>0</v>
      </c>
      <c r="K185" s="151"/>
      <c r="L185" s="112"/>
      <c r="P185" s="69">
        <f t="shared" si="19"/>
        <v>-3</v>
      </c>
    </row>
    <row r="186" spans="1:16" s="69" customFormat="1" ht="12.75" customHeight="1" x14ac:dyDescent="0.25">
      <c r="A186" s="148"/>
      <c r="B186" s="11" t="s">
        <v>28</v>
      </c>
      <c r="C186" s="21">
        <v>1</v>
      </c>
      <c r="D186" s="21">
        <v>0</v>
      </c>
      <c r="E186" s="21">
        <v>0</v>
      </c>
      <c r="F186" s="21">
        <v>12</v>
      </c>
      <c r="G186" s="21">
        <v>5</v>
      </c>
      <c r="H186" s="21"/>
      <c r="I186" s="22">
        <v>3</v>
      </c>
      <c r="K186" s="151"/>
      <c r="L186" s="112"/>
      <c r="P186" s="69">
        <f t="shared" si="19"/>
        <v>7</v>
      </c>
    </row>
    <row r="187" spans="1:16" s="69" customFormat="1" ht="12.75" customHeight="1" x14ac:dyDescent="0.25">
      <c r="A187" s="148"/>
      <c r="B187" s="11" t="s">
        <v>30</v>
      </c>
      <c r="C187" s="21">
        <v>1</v>
      </c>
      <c r="D187" s="21">
        <v>0</v>
      </c>
      <c r="E187" s="21">
        <v>0</v>
      </c>
      <c r="F187" s="21">
        <v>12</v>
      </c>
      <c r="G187" s="21">
        <v>6</v>
      </c>
      <c r="H187" s="21"/>
      <c r="I187" s="22">
        <v>3</v>
      </c>
      <c r="K187" s="151"/>
      <c r="L187" s="112"/>
      <c r="P187" s="69">
        <f t="shared" si="19"/>
        <v>6</v>
      </c>
    </row>
    <row r="188" spans="1:16" s="69" customFormat="1" ht="12.75" customHeight="1" x14ac:dyDescent="0.25">
      <c r="A188" s="148"/>
      <c r="B188" s="11" t="s">
        <v>32</v>
      </c>
      <c r="C188" s="21">
        <v>0</v>
      </c>
      <c r="D188" s="21">
        <v>0</v>
      </c>
      <c r="E188" s="21">
        <v>1</v>
      </c>
      <c r="F188" s="21">
        <v>7</v>
      </c>
      <c r="G188" s="21">
        <v>8</v>
      </c>
      <c r="H188" s="21"/>
      <c r="I188" s="22">
        <v>0</v>
      </c>
      <c r="K188" s="151"/>
      <c r="L188" s="112"/>
      <c r="P188" s="69">
        <f t="shared" si="19"/>
        <v>-1</v>
      </c>
    </row>
    <row r="189" spans="1:16" s="69" customFormat="1" ht="12.75" customHeight="1" x14ac:dyDescent="0.25">
      <c r="A189" s="148"/>
      <c r="B189" s="11" t="s">
        <v>34</v>
      </c>
      <c r="C189" s="21">
        <v>1</v>
      </c>
      <c r="D189" s="21">
        <v>0</v>
      </c>
      <c r="E189" s="21">
        <v>0</v>
      </c>
      <c r="F189" s="21">
        <v>7</v>
      </c>
      <c r="G189" s="21">
        <v>5</v>
      </c>
      <c r="H189" s="21"/>
      <c r="I189" s="22">
        <v>3</v>
      </c>
      <c r="K189" s="151"/>
      <c r="L189" s="112"/>
      <c r="P189" s="69">
        <f t="shared" si="19"/>
        <v>2</v>
      </c>
    </row>
    <row r="190" spans="1:16" s="69" customFormat="1" ht="12.75" customHeight="1" x14ac:dyDescent="0.25">
      <c r="A190" s="148"/>
      <c r="B190" s="11" t="s">
        <v>36</v>
      </c>
      <c r="C190" s="21">
        <v>1</v>
      </c>
      <c r="D190" s="21">
        <v>0</v>
      </c>
      <c r="E190" s="21">
        <v>0</v>
      </c>
      <c r="F190" s="21">
        <v>9</v>
      </c>
      <c r="G190" s="21">
        <v>6</v>
      </c>
      <c r="H190" s="21"/>
      <c r="I190" s="22">
        <v>3</v>
      </c>
      <c r="K190" s="151"/>
      <c r="L190" s="112"/>
      <c r="P190" s="69">
        <f t="shared" si="19"/>
        <v>3</v>
      </c>
    </row>
    <row r="191" spans="1:16" s="69" customFormat="1" ht="12.75" customHeight="1" x14ac:dyDescent="0.25">
      <c r="A191" s="148"/>
      <c r="B191" s="11" t="s">
        <v>38</v>
      </c>
      <c r="C191" s="21">
        <v>1</v>
      </c>
      <c r="D191" s="21">
        <v>0</v>
      </c>
      <c r="E191" s="21">
        <v>0</v>
      </c>
      <c r="F191" s="21">
        <v>9</v>
      </c>
      <c r="G191" s="21">
        <v>8</v>
      </c>
      <c r="H191" s="21"/>
      <c r="I191" s="22">
        <v>3</v>
      </c>
      <c r="K191" s="151"/>
      <c r="L191" s="112"/>
      <c r="P191" s="69">
        <f t="shared" si="19"/>
        <v>1</v>
      </c>
    </row>
    <row r="192" spans="1:16" s="69" customFormat="1" ht="12.75" customHeight="1" x14ac:dyDescent="0.25">
      <c r="A192" s="148"/>
      <c r="B192" s="11" t="s">
        <v>40</v>
      </c>
      <c r="C192" s="21">
        <v>1</v>
      </c>
      <c r="D192" s="21">
        <v>0</v>
      </c>
      <c r="E192" s="21">
        <v>0</v>
      </c>
      <c r="F192" s="21">
        <v>9</v>
      </c>
      <c r="G192" s="21">
        <v>6</v>
      </c>
      <c r="H192" s="21"/>
      <c r="I192" s="22">
        <v>3</v>
      </c>
      <c r="K192" s="151"/>
      <c r="L192" s="112"/>
      <c r="P192" s="69">
        <f t="shared" si="19"/>
        <v>3</v>
      </c>
    </row>
    <row r="193" spans="1:16" s="69" customFormat="1" ht="12.75" customHeight="1" x14ac:dyDescent="0.25">
      <c r="A193" s="148"/>
      <c r="B193" s="11" t="s">
        <v>71</v>
      </c>
      <c r="C193" s="21">
        <v>0</v>
      </c>
      <c r="D193" s="21">
        <v>0</v>
      </c>
      <c r="E193" s="21">
        <v>1</v>
      </c>
      <c r="F193" s="21">
        <v>7</v>
      </c>
      <c r="G193" s="21">
        <v>12</v>
      </c>
      <c r="H193" s="21"/>
      <c r="I193" s="22">
        <v>0</v>
      </c>
      <c r="K193" s="151"/>
      <c r="L193" s="112"/>
      <c r="P193" s="69">
        <f t="shared" si="19"/>
        <v>-5</v>
      </c>
    </row>
    <row r="194" spans="1:16" s="69" customFormat="1" ht="12.75" customHeight="1" x14ac:dyDescent="0.25">
      <c r="A194" s="148"/>
      <c r="B194" s="11" t="s">
        <v>74</v>
      </c>
      <c r="C194" s="21">
        <v>1</v>
      </c>
      <c r="D194" s="21">
        <v>0</v>
      </c>
      <c r="E194" s="21">
        <v>0</v>
      </c>
      <c r="F194" s="21">
        <v>6</v>
      </c>
      <c r="G194" s="21">
        <v>3</v>
      </c>
      <c r="H194" s="21"/>
      <c r="I194" s="22">
        <v>3</v>
      </c>
      <c r="K194" s="151"/>
      <c r="L194" s="112"/>
      <c r="P194" s="69">
        <f t="shared" si="19"/>
        <v>3</v>
      </c>
    </row>
    <row r="195" spans="1:16" s="69" customFormat="1" ht="12.75" customHeight="1" x14ac:dyDescent="0.25">
      <c r="A195" s="148"/>
      <c r="B195" s="11" t="s">
        <v>75</v>
      </c>
      <c r="C195" s="21">
        <v>1</v>
      </c>
      <c r="D195" s="21">
        <v>0</v>
      </c>
      <c r="E195" s="21">
        <v>0</v>
      </c>
      <c r="F195" s="21">
        <v>6</v>
      </c>
      <c r="G195" s="21">
        <v>5</v>
      </c>
      <c r="H195" s="21"/>
      <c r="I195" s="22">
        <v>3</v>
      </c>
      <c r="K195" s="151"/>
      <c r="L195" s="112"/>
      <c r="P195" s="69">
        <f t="shared" si="19"/>
        <v>1</v>
      </c>
    </row>
    <row r="196" spans="1:16" s="69" customFormat="1" ht="12.75" customHeight="1" x14ac:dyDescent="0.25">
      <c r="A196" s="148"/>
      <c r="B196" s="11" t="s">
        <v>77</v>
      </c>
      <c r="C196" s="21">
        <v>0</v>
      </c>
      <c r="D196" s="21">
        <v>0</v>
      </c>
      <c r="E196" s="21">
        <v>1</v>
      </c>
      <c r="F196" s="21">
        <v>7</v>
      </c>
      <c r="G196" s="21">
        <v>8</v>
      </c>
      <c r="H196" s="21"/>
      <c r="I196" s="22">
        <v>0</v>
      </c>
      <c r="K196" s="151"/>
      <c r="L196" s="112"/>
      <c r="P196" s="69">
        <f t="shared" si="19"/>
        <v>-1</v>
      </c>
    </row>
    <row r="197" spans="1:16" s="69" customFormat="1" ht="12.75" customHeight="1" x14ac:dyDescent="0.25">
      <c r="A197" s="148"/>
      <c r="B197" s="11" t="s">
        <v>79</v>
      </c>
      <c r="C197" s="21">
        <v>0</v>
      </c>
      <c r="D197" s="21">
        <v>0</v>
      </c>
      <c r="E197" s="21">
        <v>1</v>
      </c>
      <c r="F197" s="21">
        <v>6</v>
      </c>
      <c r="G197" s="21">
        <v>7</v>
      </c>
      <c r="H197" s="21"/>
      <c r="I197" s="22">
        <v>0</v>
      </c>
      <c r="K197" s="151"/>
      <c r="L197" s="112"/>
      <c r="P197" s="69">
        <f t="shared" si="19"/>
        <v>-1</v>
      </c>
    </row>
    <row r="198" spans="1:16" s="69" customFormat="1" ht="12.75" customHeight="1" thickBot="1" x14ac:dyDescent="0.3">
      <c r="A198" s="149"/>
      <c r="B198" s="17" t="s">
        <v>39</v>
      </c>
      <c r="C198" s="17">
        <f>SUM(C178:C197)</f>
        <v>11</v>
      </c>
      <c r="D198" s="17">
        <f>SUM(D178:D197)</f>
        <v>1</v>
      </c>
      <c r="E198" s="17">
        <f>SUM(E178:E197)</f>
        <v>8</v>
      </c>
      <c r="F198" s="17">
        <f>SUM(F178:F197)</f>
        <v>133</v>
      </c>
      <c r="G198" s="17">
        <f>SUM(G178:G197)</f>
        <v>122</v>
      </c>
      <c r="H198" s="17">
        <f>SUM(F198-G198)</f>
        <v>11</v>
      </c>
      <c r="I198" s="26">
        <f>SUM(I178:I197)</f>
        <v>34</v>
      </c>
      <c r="J198" s="116">
        <f>I198</f>
        <v>34</v>
      </c>
      <c r="K198" s="152"/>
      <c r="M198" s="69">
        <f>SUM(F198:G198)</f>
        <v>255</v>
      </c>
      <c r="N198" s="69">
        <f>SUM(I198)</f>
        <v>34</v>
      </c>
    </row>
    <row r="199" spans="1:16" s="69" customFormat="1" ht="12.75" customHeight="1" thickBot="1" x14ac:dyDescent="0.3">
      <c r="A199" s="197"/>
      <c r="B199" s="197"/>
      <c r="C199" s="197"/>
      <c r="D199" s="197"/>
      <c r="E199" s="197"/>
      <c r="F199" s="197"/>
      <c r="G199" s="197"/>
      <c r="H199" s="197"/>
      <c r="I199" s="197"/>
    </row>
    <row r="200" spans="1:16" s="69" customFormat="1" ht="12.75" customHeight="1" x14ac:dyDescent="0.25">
      <c r="A200" s="147" t="s">
        <v>25</v>
      </c>
      <c r="B200" s="7" t="s">
        <v>13</v>
      </c>
      <c r="C200" s="7">
        <v>1</v>
      </c>
      <c r="D200" s="7">
        <v>0</v>
      </c>
      <c r="E200" s="7">
        <v>0</v>
      </c>
      <c r="F200" s="7">
        <v>8</v>
      </c>
      <c r="G200" s="7">
        <v>4</v>
      </c>
      <c r="H200" s="7"/>
      <c r="I200" s="8">
        <v>3</v>
      </c>
      <c r="K200" s="150">
        <f>RANK(J220,J:J,0)</f>
        <v>7</v>
      </c>
      <c r="O200" s="69">
        <f t="shared" si="18"/>
        <v>12</v>
      </c>
      <c r="P200" s="69">
        <f t="shared" si="19"/>
        <v>4</v>
      </c>
    </row>
    <row r="201" spans="1:16" s="69" customFormat="1" ht="12.75" customHeight="1" x14ac:dyDescent="0.25">
      <c r="A201" s="148"/>
      <c r="B201" s="9" t="s">
        <v>15</v>
      </c>
      <c r="C201" s="9">
        <v>0</v>
      </c>
      <c r="D201" s="9">
        <v>0</v>
      </c>
      <c r="E201" s="9">
        <v>1</v>
      </c>
      <c r="F201" s="9">
        <v>5</v>
      </c>
      <c r="G201" s="9">
        <v>6</v>
      </c>
      <c r="H201" s="9"/>
      <c r="I201" s="10">
        <v>0</v>
      </c>
      <c r="K201" s="151"/>
      <c r="O201" s="69">
        <f t="shared" si="18"/>
        <v>11</v>
      </c>
      <c r="P201" s="69">
        <f t="shared" si="19"/>
        <v>-1</v>
      </c>
    </row>
    <row r="202" spans="1:16" s="69" customFormat="1" ht="12.75" customHeight="1" x14ac:dyDescent="0.25">
      <c r="A202" s="148"/>
      <c r="B202" s="11" t="s">
        <v>17</v>
      </c>
      <c r="C202" s="11">
        <v>1</v>
      </c>
      <c r="D202" s="11">
        <v>0</v>
      </c>
      <c r="E202" s="11">
        <v>0</v>
      </c>
      <c r="F202" s="11">
        <v>8</v>
      </c>
      <c r="G202" s="11">
        <v>4</v>
      </c>
      <c r="H202" s="11"/>
      <c r="I202" s="12">
        <v>3</v>
      </c>
      <c r="K202" s="151"/>
      <c r="O202" s="69">
        <f t="shared" si="18"/>
        <v>12</v>
      </c>
      <c r="P202" s="69">
        <f t="shared" si="19"/>
        <v>4</v>
      </c>
    </row>
    <row r="203" spans="1:16" s="69" customFormat="1" ht="12.75" customHeight="1" x14ac:dyDescent="0.25">
      <c r="A203" s="148"/>
      <c r="B203" s="11" t="s">
        <v>19</v>
      </c>
      <c r="C203" s="13">
        <v>0</v>
      </c>
      <c r="D203" s="11">
        <v>1</v>
      </c>
      <c r="E203" s="11">
        <v>0</v>
      </c>
      <c r="F203" s="11">
        <v>7</v>
      </c>
      <c r="G203" s="11">
        <v>7</v>
      </c>
      <c r="H203" s="24"/>
      <c r="I203" s="12">
        <v>1</v>
      </c>
      <c r="K203" s="151"/>
      <c r="O203" s="69">
        <f t="shared" si="18"/>
        <v>14</v>
      </c>
      <c r="P203" s="69">
        <f t="shared" si="19"/>
        <v>0</v>
      </c>
    </row>
    <row r="204" spans="1:16" s="69" customFormat="1" ht="12.75" customHeight="1" x14ac:dyDescent="0.25">
      <c r="A204" s="148"/>
      <c r="B204" s="11" t="s">
        <v>21</v>
      </c>
      <c r="C204" s="13">
        <v>0</v>
      </c>
      <c r="D204" s="11">
        <v>0</v>
      </c>
      <c r="E204" s="11">
        <v>1</v>
      </c>
      <c r="F204" s="11">
        <v>5</v>
      </c>
      <c r="G204" s="11">
        <v>7</v>
      </c>
      <c r="H204" s="24"/>
      <c r="I204" s="12">
        <v>0</v>
      </c>
      <c r="K204" s="151"/>
      <c r="O204" s="69">
        <f t="shared" si="18"/>
        <v>12</v>
      </c>
      <c r="P204" s="69">
        <f t="shared" si="19"/>
        <v>-2</v>
      </c>
    </row>
    <row r="205" spans="1:16" s="69" customFormat="1" ht="12.75" customHeight="1" x14ac:dyDescent="0.25">
      <c r="A205" s="148"/>
      <c r="B205" s="11" t="s">
        <v>23</v>
      </c>
      <c r="C205" s="13">
        <v>0</v>
      </c>
      <c r="D205" s="11">
        <v>0</v>
      </c>
      <c r="E205" s="11">
        <v>1</v>
      </c>
      <c r="F205" s="11">
        <v>4</v>
      </c>
      <c r="G205" s="11">
        <v>8</v>
      </c>
      <c r="H205" s="24"/>
      <c r="I205" s="12">
        <v>0</v>
      </c>
      <c r="K205" s="151"/>
      <c r="O205" s="69">
        <f t="shared" si="18"/>
        <v>12</v>
      </c>
      <c r="P205" s="69">
        <f t="shared" si="19"/>
        <v>-4</v>
      </c>
    </row>
    <row r="206" spans="1:16" s="69" customFormat="1" ht="12.75" customHeight="1" x14ac:dyDescent="0.25">
      <c r="A206" s="148"/>
      <c r="B206" s="11" t="s">
        <v>24</v>
      </c>
      <c r="C206" s="13">
        <v>0</v>
      </c>
      <c r="D206" s="11">
        <v>0</v>
      </c>
      <c r="E206" s="11">
        <v>1</v>
      </c>
      <c r="F206" s="11">
        <v>3</v>
      </c>
      <c r="G206" s="11">
        <v>5</v>
      </c>
      <c r="H206" s="24"/>
      <c r="I206" s="12">
        <v>0</v>
      </c>
      <c r="K206" s="151"/>
      <c r="O206" s="69">
        <f t="shared" si="18"/>
        <v>8</v>
      </c>
      <c r="P206" s="69">
        <f t="shared" si="19"/>
        <v>-2</v>
      </c>
    </row>
    <row r="207" spans="1:16" s="69" customFormat="1" ht="12.75" customHeight="1" x14ac:dyDescent="0.25">
      <c r="A207" s="148"/>
      <c r="B207" s="11" t="s">
        <v>26</v>
      </c>
      <c r="C207" s="13">
        <v>0</v>
      </c>
      <c r="D207" s="11">
        <v>1</v>
      </c>
      <c r="E207" s="11">
        <v>0</v>
      </c>
      <c r="F207" s="11">
        <v>7</v>
      </c>
      <c r="G207" s="11">
        <v>7</v>
      </c>
      <c r="H207" s="24"/>
      <c r="I207" s="12">
        <v>1</v>
      </c>
      <c r="K207" s="151"/>
      <c r="O207" s="69">
        <f t="shared" si="18"/>
        <v>14</v>
      </c>
      <c r="P207" s="69">
        <f t="shared" si="19"/>
        <v>0</v>
      </c>
    </row>
    <row r="208" spans="1:16" s="69" customFormat="1" ht="12.75" customHeight="1" x14ac:dyDescent="0.25">
      <c r="A208" s="148"/>
      <c r="B208" s="11" t="s">
        <v>28</v>
      </c>
      <c r="C208" s="13">
        <v>0</v>
      </c>
      <c r="D208" s="11">
        <v>0</v>
      </c>
      <c r="E208" s="11">
        <v>1</v>
      </c>
      <c r="F208" s="11">
        <v>7</v>
      </c>
      <c r="G208" s="11">
        <v>8</v>
      </c>
      <c r="H208" s="24"/>
      <c r="I208" s="12">
        <v>0</v>
      </c>
      <c r="K208" s="151"/>
      <c r="O208" s="69">
        <f t="shared" si="18"/>
        <v>15</v>
      </c>
      <c r="P208" s="69">
        <f t="shared" si="19"/>
        <v>-1</v>
      </c>
    </row>
    <row r="209" spans="1:16" s="69" customFormat="1" ht="12.75" customHeight="1" x14ac:dyDescent="0.25">
      <c r="A209" s="148"/>
      <c r="B209" s="11" t="s">
        <v>30</v>
      </c>
      <c r="C209" s="13">
        <v>0</v>
      </c>
      <c r="D209" s="11">
        <v>0</v>
      </c>
      <c r="E209" s="11">
        <v>1</v>
      </c>
      <c r="F209" s="11">
        <v>6</v>
      </c>
      <c r="G209" s="11">
        <v>8</v>
      </c>
      <c r="H209" s="24"/>
      <c r="I209" s="12">
        <v>0</v>
      </c>
      <c r="K209" s="151"/>
      <c r="O209" s="69">
        <f t="shared" si="18"/>
        <v>14</v>
      </c>
      <c r="P209" s="69">
        <f t="shared" si="19"/>
        <v>-2</v>
      </c>
    </row>
    <row r="210" spans="1:16" s="69" customFormat="1" ht="12.75" customHeight="1" x14ac:dyDescent="0.25">
      <c r="A210" s="148"/>
      <c r="B210" s="11" t="s">
        <v>32</v>
      </c>
      <c r="C210" s="13">
        <v>0</v>
      </c>
      <c r="D210" s="11">
        <v>1</v>
      </c>
      <c r="E210" s="11">
        <v>0</v>
      </c>
      <c r="F210" s="11">
        <v>7</v>
      </c>
      <c r="G210" s="11">
        <v>7</v>
      </c>
      <c r="H210" s="24"/>
      <c r="I210" s="12">
        <v>1</v>
      </c>
      <c r="K210" s="151"/>
      <c r="O210" s="69">
        <f t="shared" si="18"/>
        <v>14</v>
      </c>
      <c r="P210" s="69">
        <f t="shared" si="19"/>
        <v>0</v>
      </c>
    </row>
    <row r="211" spans="1:16" s="69" customFormat="1" ht="12.75" customHeight="1" x14ac:dyDescent="0.25">
      <c r="A211" s="148"/>
      <c r="B211" s="11" t="s">
        <v>34</v>
      </c>
      <c r="C211" s="13">
        <v>0</v>
      </c>
      <c r="D211" s="11">
        <v>0</v>
      </c>
      <c r="E211" s="11">
        <v>1</v>
      </c>
      <c r="F211" s="11">
        <v>6</v>
      </c>
      <c r="G211" s="11">
        <v>8</v>
      </c>
      <c r="H211" s="24"/>
      <c r="I211" s="12">
        <v>0</v>
      </c>
      <c r="K211" s="151"/>
      <c r="O211" s="69">
        <f t="shared" si="18"/>
        <v>14</v>
      </c>
      <c r="P211" s="69">
        <f t="shared" si="19"/>
        <v>-2</v>
      </c>
    </row>
    <row r="212" spans="1:16" s="69" customFormat="1" ht="12.75" customHeight="1" x14ac:dyDescent="0.25">
      <c r="A212" s="148"/>
      <c r="B212" s="11" t="s">
        <v>36</v>
      </c>
      <c r="C212" s="13">
        <v>1</v>
      </c>
      <c r="D212" s="11">
        <v>0</v>
      </c>
      <c r="E212" s="11">
        <v>0</v>
      </c>
      <c r="F212" s="11">
        <v>6</v>
      </c>
      <c r="G212" s="11">
        <v>5</v>
      </c>
      <c r="H212" s="24"/>
      <c r="I212" s="12">
        <v>3</v>
      </c>
      <c r="K212" s="151"/>
      <c r="O212" s="69">
        <f t="shared" si="18"/>
        <v>11</v>
      </c>
      <c r="P212" s="69">
        <f t="shared" si="19"/>
        <v>1</v>
      </c>
    </row>
    <row r="213" spans="1:16" s="69" customFormat="1" ht="12.75" customHeight="1" x14ac:dyDescent="0.25">
      <c r="A213" s="148"/>
      <c r="B213" s="11" t="s">
        <v>38</v>
      </c>
      <c r="C213" s="13">
        <v>0</v>
      </c>
      <c r="D213" s="11">
        <v>0</v>
      </c>
      <c r="E213" s="11">
        <v>1</v>
      </c>
      <c r="F213" s="11">
        <v>9</v>
      </c>
      <c r="G213" s="11">
        <v>16</v>
      </c>
      <c r="H213" s="24"/>
      <c r="I213" s="12">
        <v>0</v>
      </c>
      <c r="K213" s="151"/>
      <c r="O213" s="69">
        <f t="shared" si="18"/>
        <v>25</v>
      </c>
      <c r="P213" s="69">
        <f t="shared" si="19"/>
        <v>-7</v>
      </c>
    </row>
    <row r="214" spans="1:16" s="69" customFormat="1" ht="12.75" customHeight="1" x14ac:dyDescent="0.25">
      <c r="A214" s="148"/>
      <c r="B214" s="11" t="s">
        <v>40</v>
      </c>
      <c r="C214" s="13">
        <v>0</v>
      </c>
      <c r="D214" s="11">
        <v>0</v>
      </c>
      <c r="E214" s="11">
        <v>1</v>
      </c>
      <c r="F214" s="11">
        <v>0</v>
      </c>
      <c r="G214" s="11">
        <v>7</v>
      </c>
      <c r="H214" s="24"/>
      <c r="I214" s="12">
        <v>0</v>
      </c>
      <c r="K214" s="151"/>
      <c r="O214" s="69">
        <f t="shared" si="18"/>
        <v>7</v>
      </c>
      <c r="P214" s="69">
        <f t="shared" si="19"/>
        <v>-7</v>
      </c>
    </row>
    <row r="215" spans="1:16" s="69" customFormat="1" ht="12.75" customHeight="1" x14ac:dyDescent="0.25">
      <c r="A215" s="148"/>
      <c r="B215" s="11" t="s">
        <v>71</v>
      </c>
      <c r="C215" s="13">
        <v>0</v>
      </c>
      <c r="D215" s="11">
        <v>0</v>
      </c>
      <c r="E215" s="11">
        <v>1</v>
      </c>
      <c r="F215" s="11">
        <v>8</v>
      </c>
      <c r="G215" s="11">
        <v>9</v>
      </c>
      <c r="H215" s="24"/>
      <c r="I215" s="12">
        <v>0</v>
      </c>
      <c r="K215" s="151"/>
      <c r="O215" s="69">
        <f t="shared" si="18"/>
        <v>17</v>
      </c>
      <c r="P215" s="69">
        <f t="shared" si="19"/>
        <v>-1</v>
      </c>
    </row>
    <row r="216" spans="1:16" s="69" customFormat="1" ht="12.75" customHeight="1" x14ac:dyDescent="0.25">
      <c r="A216" s="148"/>
      <c r="B216" s="11" t="s">
        <v>74</v>
      </c>
      <c r="C216" s="13">
        <v>1</v>
      </c>
      <c r="D216" s="11">
        <v>0</v>
      </c>
      <c r="E216" s="11">
        <v>0</v>
      </c>
      <c r="F216" s="11">
        <v>8</v>
      </c>
      <c r="G216" s="11">
        <v>7</v>
      </c>
      <c r="H216" s="24"/>
      <c r="I216" s="12">
        <v>3</v>
      </c>
      <c r="K216" s="151"/>
      <c r="O216" s="69">
        <f t="shared" si="18"/>
        <v>15</v>
      </c>
      <c r="P216" s="69">
        <f t="shared" si="19"/>
        <v>1</v>
      </c>
    </row>
    <row r="217" spans="1:16" s="69" customFormat="1" ht="12.75" customHeight="1" x14ac:dyDescent="0.25">
      <c r="A217" s="148"/>
      <c r="B217" s="11" t="s">
        <v>75</v>
      </c>
      <c r="C217" s="13">
        <v>0</v>
      </c>
      <c r="D217" s="11">
        <v>0</v>
      </c>
      <c r="E217" s="11">
        <v>1</v>
      </c>
      <c r="F217" s="11">
        <v>7</v>
      </c>
      <c r="G217" s="11">
        <v>9</v>
      </c>
      <c r="H217" s="24"/>
      <c r="I217" s="12">
        <v>0</v>
      </c>
      <c r="K217" s="151"/>
      <c r="O217" s="69">
        <f t="shared" si="18"/>
        <v>16</v>
      </c>
      <c r="P217" s="69">
        <f t="shared" si="19"/>
        <v>-2</v>
      </c>
    </row>
    <row r="218" spans="1:16" s="69" customFormat="1" ht="12.75" customHeight="1" x14ac:dyDescent="0.25">
      <c r="A218" s="148"/>
      <c r="B218" s="11" t="s">
        <v>77</v>
      </c>
      <c r="C218" s="13">
        <v>1</v>
      </c>
      <c r="D218" s="11">
        <v>0</v>
      </c>
      <c r="E218" s="11">
        <v>0</v>
      </c>
      <c r="F218" s="11">
        <v>8</v>
      </c>
      <c r="G218" s="11">
        <v>5</v>
      </c>
      <c r="H218" s="24"/>
      <c r="I218" s="12">
        <v>3</v>
      </c>
      <c r="K218" s="151"/>
      <c r="O218" s="69">
        <f t="shared" si="18"/>
        <v>13</v>
      </c>
      <c r="P218" s="69">
        <f t="shared" si="19"/>
        <v>3</v>
      </c>
    </row>
    <row r="219" spans="1:16" s="69" customFormat="1" ht="12.75" customHeight="1" x14ac:dyDescent="0.25">
      <c r="A219" s="148"/>
      <c r="B219" s="11" t="s">
        <v>79</v>
      </c>
      <c r="C219" s="13">
        <v>1</v>
      </c>
      <c r="D219" s="11">
        <v>0</v>
      </c>
      <c r="E219" s="11">
        <v>0</v>
      </c>
      <c r="F219" s="11">
        <v>8</v>
      </c>
      <c r="G219" s="11">
        <v>6</v>
      </c>
      <c r="H219" s="24"/>
      <c r="I219" s="12">
        <v>3</v>
      </c>
      <c r="K219" s="151"/>
      <c r="O219" s="69">
        <f t="shared" si="18"/>
        <v>14</v>
      </c>
      <c r="P219" s="69">
        <f t="shared" si="19"/>
        <v>2</v>
      </c>
    </row>
    <row r="220" spans="1:16" s="69" customFormat="1" ht="12.75" customHeight="1" thickBot="1" x14ac:dyDescent="0.3">
      <c r="A220" s="149"/>
      <c r="B220" s="17" t="s">
        <v>39</v>
      </c>
      <c r="C220" s="63">
        <f>SUM(C200:C219)</f>
        <v>6</v>
      </c>
      <c r="D220" s="17">
        <f>SUM(D200:D219)</f>
        <v>3</v>
      </c>
      <c r="E220" s="17">
        <f>SUM(E200:E219)</f>
        <v>11</v>
      </c>
      <c r="F220" s="17">
        <f>SUM(F200:F219)</f>
        <v>127</v>
      </c>
      <c r="G220" s="17">
        <f>SUM(G200:G219)</f>
        <v>143</v>
      </c>
      <c r="H220" s="25">
        <f>SUM(F220-G220)</f>
        <v>-16</v>
      </c>
      <c r="I220" s="26">
        <f>SUM(I200:I219)</f>
        <v>21</v>
      </c>
      <c r="J220" s="18">
        <f>I220</f>
        <v>21</v>
      </c>
      <c r="K220" s="152"/>
      <c r="M220" s="69">
        <f>SUM(F220:G220)</f>
        <v>270</v>
      </c>
      <c r="N220" s="69">
        <f>SUM(I220)</f>
        <v>21</v>
      </c>
    </row>
    <row r="221" spans="1:16" s="69" customFormat="1" ht="12.75" customHeight="1" thickBot="1" x14ac:dyDescent="0.3">
      <c r="A221" s="197"/>
      <c r="B221" s="197"/>
      <c r="C221" s="197"/>
      <c r="D221" s="197"/>
      <c r="E221" s="197"/>
      <c r="F221" s="197"/>
      <c r="G221" s="197"/>
      <c r="H221" s="197"/>
      <c r="I221" s="197"/>
    </row>
    <row r="222" spans="1:16" s="69" customFormat="1" ht="12.75" customHeight="1" x14ac:dyDescent="0.25">
      <c r="A222" s="147" t="s">
        <v>33</v>
      </c>
      <c r="B222" s="7" t="s">
        <v>13</v>
      </c>
      <c r="C222" s="7">
        <v>0</v>
      </c>
      <c r="D222" s="7">
        <v>0</v>
      </c>
      <c r="E222" s="7">
        <v>1</v>
      </c>
      <c r="F222" s="7">
        <v>7</v>
      </c>
      <c r="G222" s="7">
        <v>8</v>
      </c>
      <c r="H222" s="7"/>
      <c r="I222" s="8">
        <v>0</v>
      </c>
      <c r="K222" s="150">
        <f>RANK(J242,J:J,0)</f>
        <v>13</v>
      </c>
      <c r="O222" s="69">
        <f>SUM(F222:G222)</f>
        <v>15</v>
      </c>
      <c r="P222" s="69">
        <f t="shared" si="19"/>
        <v>-1</v>
      </c>
    </row>
    <row r="223" spans="1:16" s="69" customFormat="1" ht="12.75" customHeight="1" x14ac:dyDescent="0.25">
      <c r="A223" s="148"/>
      <c r="B223" s="9" t="s">
        <v>15</v>
      </c>
      <c r="C223" s="9">
        <v>0</v>
      </c>
      <c r="D223" s="9">
        <v>0</v>
      </c>
      <c r="E223" s="9">
        <v>1</v>
      </c>
      <c r="F223" s="9">
        <v>2</v>
      </c>
      <c r="G223" s="9">
        <v>5</v>
      </c>
      <c r="H223" s="9"/>
      <c r="I223" s="10">
        <v>0</v>
      </c>
      <c r="K223" s="151"/>
      <c r="O223" s="69">
        <f t="shared" si="18"/>
        <v>7</v>
      </c>
      <c r="P223" s="69">
        <f t="shared" si="19"/>
        <v>-3</v>
      </c>
    </row>
    <row r="224" spans="1:16" s="69" customFormat="1" ht="12.75" customHeight="1" x14ac:dyDescent="0.25">
      <c r="A224" s="148"/>
      <c r="B224" s="11" t="s">
        <v>17</v>
      </c>
      <c r="C224" s="11">
        <v>0</v>
      </c>
      <c r="D224" s="11">
        <v>0</v>
      </c>
      <c r="E224" s="11">
        <v>1</v>
      </c>
      <c r="F224" s="11">
        <v>6</v>
      </c>
      <c r="G224" s="11">
        <v>8</v>
      </c>
      <c r="H224" s="11"/>
      <c r="I224" s="12">
        <v>0</v>
      </c>
      <c r="K224" s="151"/>
      <c r="O224" s="69">
        <f t="shared" si="18"/>
        <v>14</v>
      </c>
      <c r="P224" s="69">
        <f t="shared" si="19"/>
        <v>-2</v>
      </c>
    </row>
    <row r="225" spans="1:16" s="69" customFormat="1" ht="12.75" customHeight="1" x14ac:dyDescent="0.25">
      <c r="A225" s="148"/>
      <c r="B225" s="11" t="s">
        <v>19</v>
      </c>
      <c r="C225" s="11">
        <v>0</v>
      </c>
      <c r="D225" s="11">
        <v>0</v>
      </c>
      <c r="E225" s="11">
        <v>1</v>
      </c>
      <c r="F225" s="11">
        <v>8</v>
      </c>
      <c r="G225" s="11">
        <v>9</v>
      </c>
      <c r="H225" s="11"/>
      <c r="I225" s="12">
        <v>0</v>
      </c>
      <c r="K225" s="151"/>
      <c r="O225" s="69">
        <f t="shared" si="18"/>
        <v>17</v>
      </c>
      <c r="P225" s="69">
        <f t="shared" si="19"/>
        <v>-1</v>
      </c>
    </row>
    <row r="226" spans="1:16" s="69" customFormat="1" ht="12.75" customHeight="1" x14ac:dyDescent="0.25">
      <c r="A226" s="148"/>
      <c r="B226" s="11" t="s">
        <v>21</v>
      </c>
      <c r="C226" s="11">
        <v>0</v>
      </c>
      <c r="D226" s="11">
        <v>1</v>
      </c>
      <c r="E226" s="11">
        <v>0</v>
      </c>
      <c r="F226" s="11">
        <v>7</v>
      </c>
      <c r="G226" s="11">
        <v>7</v>
      </c>
      <c r="H226" s="11"/>
      <c r="I226" s="12">
        <v>1</v>
      </c>
      <c r="K226" s="151"/>
      <c r="O226" s="69">
        <f t="shared" si="18"/>
        <v>14</v>
      </c>
      <c r="P226" s="69">
        <f t="shared" si="19"/>
        <v>0</v>
      </c>
    </row>
    <row r="227" spans="1:16" s="69" customFormat="1" ht="12.75" customHeight="1" x14ac:dyDescent="0.25">
      <c r="A227" s="148"/>
      <c r="B227" s="11" t="s">
        <v>23</v>
      </c>
      <c r="C227" s="11">
        <v>0</v>
      </c>
      <c r="D227" s="11">
        <v>0</v>
      </c>
      <c r="E227" s="11">
        <v>1</v>
      </c>
      <c r="F227" s="11">
        <v>5</v>
      </c>
      <c r="G227" s="11">
        <v>8</v>
      </c>
      <c r="H227" s="11"/>
      <c r="I227" s="12">
        <v>0</v>
      </c>
      <c r="K227" s="151"/>
      <c r="O227" s="69">
        <f t="shared" si="18"/>
        <v>13</v>
      </c>
      <c r="P227" s="69">
        <f t="shared" si="19"/>
        <v>-3</v>
      </c>
    </row>
    <row r="228" spans="1:16" s="69" customFormat="1" ht="12.75" customHeight="1" x14ac:dyDescent="0.25">
      <c r="A228" s="148"/>
      <c r="B228" s="11" t="s">
        <v>24</v>
      </c>
      <c r="C228" s="11">
        <v>1</v>
      </c>
      <c r="D228" s="11">
        <v>0</v>
      </c>
      <c r="E228" s="11">
        <v>0</v>
      </c>
      <c r="F228" s="11">
        <v>6</v>
      </c>
      <c r="G228" s="11">
        <v>5</v>
      </c>
      <c r="H228" s="11"/>
      <c r="I228" s="12">
        <v>3</v>
      </c>
      <c r="K228" s="151"/>
      <c r="O228" s="69">
        <f t="shared" si="18"/>
        <v>11</v>
      </c>
      <c r="P228" s="69">
        <f t="shared" si="19"/>
        <v>1</v>
      </c>
    </row>
    <row r="229" spans="1:16" s="69" customFormat="1" ht="12.75" customHeight="1" x14ac:dyDescent="0.25">
      <c r="A229" s="148"/>
      <c r="B229" s="11" t="s">
        <v>26</v>
      </c>
      <c r="C229" s="11">
        <v>0</v>
      </c>
      <c r="D229" s="11">
        <v>0</v>
      </c>
      <c r="E229" s="11">
        <v>1</v>
      </c>
      <c r="F229" s="11">
        <v>4</v>
      </c>
      <c r="G229" s="11">
        <v>8</v>
      </c>
      <c r="H229" s="11"/>
      <c r="I229" s="12">
        <v>0</v>
      </c>
      <c r="K229" s="151"/>
      <c r="O229" s="69">
        <f t="shared" si="18"/>
        <v>12</v>
      </c>
      <c r="P229" s="69">
        <f t="shared" si="19"/>
        <v>-4</v>
      </c>
    </row>
    <row r="230" spans="1:16" s="69" customFormat="1" ht="12.75" customHeight="1" x14ac:dyDescent="0.25">
      <c r="A230" s="148"/>
      <c r="B230" s="11" t="s">
        <v>28</v>
      </c>
      <c r="C230" s="11">
        <v>0</v>
      </c>
      <c r="D230" s="11">
        <v>0</v>
      </c>
      <c r="E230" s="11">
        <v>1</v>
      </c>
      <c r="F230" s="11">
        <v>7</v>
      </c>
      <c r="G230" s="11">
        <v>8</v>
      </c>
      <c r="H230" s="11"/>
      <c r="I230" s="12">
        <v>0</v>
      </c>
      <c r="K230" s="151"/>
      <c r="O230" s="69">
        <f t="shared" si="18"/>
        <v>15</v>
      </c>
      <c r="P230" s="69">
        <f t="shared" si="19"/>
        <v>-1</v>
      </c>
    </row>
    <row r="231" spans="1:16" s="69" customFormat="1" ht="12.75" customHeight="1" x14ac:dyDescent="0.25">
      <c r="A231" s="148"/>
      <c r="B231" s="11" t="s">
        <v>30</v>
      </c>
      <c r="C231" s="11">
        <v>0</v>
      </c>
      <c r="D231" s="11">
        <v>1</v>
      </c>
      <c r="E231" s="11">
        <v>0</v>
      </c>
      <c r="F231" s="11">
        <v>7</v>
      </c>
      <c r="G231" s="11">
        <v>7</v>
      </c>
      <c r="H231" s="11"/>
      <c r="I231" s="12">
        <v>1</v>
      </c>
      <c r="K231" s="151"/>
      <c r="O231" s="69">
        <f t="shared" si="18"/>
        <v>14</v>
      </c>
      <c r="P231" s="69">
        <f t="shared" si="19"/>
        <v>0</v>
      </c>
    </row>
    <row r="232" spans="1:16" s="69" customFormat="1" ht="12.75" customHeight="1" x14ac:dyDescent="0.25">
      <c r="A232" s="148"/>
      <c r="B232" s="11" t="s">
        <v>32</v>
      </c>
      <c r="C232" s="11">
        <v>0</v>
      </c>
      <c r="D232" s="11">
        <v>1</v>
      </c>
      <c r="E232" s="11">
        <v>0</v>
      </c>
      <c r="F232" s="11">
        <v>7</v>
      </c>
      <c r="G232" s="11">
        <v>7</v>
      </c>
      <c r="H232" s="11"/>
      <c r="I232" s="12">
        <v>1</v>
      </c>
      <c r="K232" s="151"/>
      <c r="O232" s="69">
        <f t="shared" si="18"/>
        <v>14</v>
      </c>
      <c r="P232" s="69">
        <f t="shared" si="19"/>
        <v>0</v>
      </c>
    </row>
    <row r="233" spans="1:16" s="69" customFormat="1" ht="12.75" customHeight="1" x14ac:dyDescent="0.25">
      <c r="A233" s="148"/>
      <c r="B233" s="11" t="s">
        <v>34</v>
      </c>
      <c r="C233" s="11">
        <v>0</v>
      </c>
      <c r="D233" s="11">
        <v>1</v>
      </c>
      <c r="E233" s="11">
        <v>0</v>
      </c>
      <c r="F233" s="11">
        <v>7</v>
      </c>
      <c r="G233" s="11">
        <v>7</v>
      </c>
      <c r="H233" s="11"/>
      <c r="I233" s="12">
        <v>1</v>
      </c>
      <c r="K233" s="151"/>
      <c r="O233" s="69">
        <f t="shared" si="18"/>
        <v>14</v>
      </c>
      <c r="P233" s="69">
        <f t="shared" si="19"/>
        <v>0</v>
      </c>
    </row>
    <row r="234" spans="1:16" s="69" customFormat="1" ht="12.75" customHeight="1" x14ac:dyDescent="0.25">
      <c r="A234" s="148"/>
      <c r="B234" s="11" t="s">
        <v>36</v>
      </c>
      <c r="C234" s="11">
        <v>0</v>
      </c>
      <c r="D234" s="11">
        <v>0</v>
      </c>
      <c r="E234" s="11">
        <v>1</v>
      </c>
      <c r="F234" s="11">
        <v>5</v>
      </c>
      <c r="G234" s="11">
        <v>8</v>
      </c>
      <c r="H234" s="11"/>
      <c r="I234" s="12">
        <v>0</v>
      </c>
      <c r="K234" s="151"/>
      <c r="O234" s="69">
        <f t="shared" si="18"/>
        <v>13</v>
      </c>
      <c r="P234" s="69">
        <f t="shared" si="19"/>
        <v>-3</v>
      </c>
    </row>
    <row r="235" spans="1:16" s="69" customFormat="1" ht="12.75" customHeight="1" x14ac:dyDescent="0.25">
      <c r="A235" s="148"/>
      <c r="B235" s="11" t="s">
        <v>38</v>
      </c>
      <c r="C235" s="11">
        <v>0</v>
      </c>
      <c r="D235" s="11">
        <v>0</v>
      </c>
      <c r="E235" s="11">
        <v>1</v>
      </c>
      <c r="F235" s="11">
        <v>7</v>
      </c>
      <c r="G235" s="11">
        <v>8</v>
      </c>
      <c r="H235" s="11"/>
      <c r="I235" s="12">
        <v>0</v>
      </c>
      <c r="K235" s="151"/>
      <c r="O235" s="69">
        <f t="shared" si="18"/>
        <v>15</v>
      </c>
      <c r="P235" s="69">
        <f t="shared" si="19"/>
        <v>-1</v>
      </c>
    </row>
    <row r="236" spans="1:16" s="69" customFormat="1" ht="12.75" customHeight="1" x14ac:dyDescent="0.25">
      <c r="A236" s="148"/>
      <c r="B236" s="11" t="s">
        <v>40</v>
      </c>
      <c r="C236" s="11">
        <v>0</v>
      </c>
      <c r="D236" s="11">
        <v>0</v>
      </c>
      <c r="E236" s="11">
        <v>1</v>
      </c>
      <c r="F236" s="11">
        <v>6</v>
      </c>
      <c r="G236" s="11">
        <v>12</v>
      </c>
      <c r="H236" s="11"/>
      <c r="I236" s="12">
        <v>0</v>
      </c>
      <c r="K236" s="151"/>
      <c r="O236" s="69">
        <f t="shared" si="18"/>
        <v>18</v>
      </c>
      <c r="P236" s="69">
        <f t="shared" si="19"/>
        <v>-6</v>
      </c>
    </row>
    <row r="237" spans="1:16" s="69" customFormat="1" ht="12.75" customHeight="1" x14ac:dyDescent="0.25">
      <c r="A237" s="148"/>
      <c r="B237" s="11" t="s">
        <v>71</v>
      </c>
      <c r="C237" s="11">
        <v>0</v>
      </c>
      <c r="D237" s="11">
        <v>0</v>
      </c>
      <c r="E237" s="11">
        <v>1</v>
      </c>
      <c r="F237" s="11">
        <v>7</v>
      </c>
      <c r="G237" s="11">
        <v>8</v>
      </c>
      <c r="H237" s="11"/>
      <c r="I237" s="12">
        <v>0</v>
      </c>
      <c r="K237" s="151"/>
      <c r="O237" s="69">
        <f t="shared" si="18"/>
        <v>15</v>
      </c>
      <c r="P237" s="69">
        <f t="shared" si="19"/>
        <v>-1</v>
      </c>
    </row>
    <row r="238" spans="1:16" s="69" customFormat="1" ht="12.75" customHeight="1" x14ac:dyDescent="0.25">
      <c r="A238" s="148"/>
      <c r="B238" s="11" t="s">
        <v>74</v>
      </c>
      <c r="C238" s="11">
        <v>0</v>
      </c>
      <c r="D238" s="11">
        <v>0</v>
      </c>
      <c r="E238" s="11">
        <v>1</v>
      </c>
      <c r="F238" s="11">
        <v>5</v>
      </c>
      <c r="G238" s="11">
        <v>8</v>
      </c>
      <c r="H238" s="11"/>
      <c r="I238" s="12">
        <v>0</v>
      </c>
      <c r="K238" s="151"/>
      <c r="O238" s="69">
        <f t="shared" si="18"/>
        <v>13</v>
      </c>
      <c r="P238" s="69">
        <f t="shared" si="19"/>
        <v>-3</v>
      </c>
    </row>
    <row r="239" spans="1:16" s="69" customFormat="1" ht="12.75" customHeight="1" x14ac:dyDescent="0.25">
      <c r="A239" s="148"/>
      <c r="B239" s="11" t="s">
        <v>75</v>
      </c>
      <c r="C239" s="11">
        <v>1</v>
      </c>
      <c r="D239" s="11">
        <v>0</v>
      </c>
      <c r="E239" s="11">
        <v>0</v>
      </c>
      <c r="F239" s="11">
        <v>12</v>
      </c>
      <c r="G239" s="11">
        <v>9</v>
      </c>
      <c r="H239" s="11"/>
      <c r="I239" s="12">
        <v>3</v>
      </c>
      <c r="K239" s="151"/>
      <c r="O239" s="69">
        <f t="shared" si="18"/>
        <v>21</v>
      </c>
      <c r="P239" s="69">
        <f t="shared" si="19"/>
        <v>3</v>
      </c>
    </row>
    <row r="240" spans="1:16" s="69" customFormat="1" ht="12.75" customHeight="1" x14ac:dyDescent="0.25">
      <c r="A240" s="148"/>
      <c r="B240" s="11" t="s">
        <v>77</v>
      </c>
      <c r="C240" s="11">
        <v>0</v>
      </c>
      <c r="D240" s="11">
        <v>1</v>
      </c>
      <c r="E240" s="11">
        <v>0</v>
      </c>
      <c r="F240" s="11">
        <v>5</v>
      </c>
      <c r="G240" s="11">
        <v>5</v>
      </c>
      <c r="H240" s="11"/>
      <c r="I240" s="12">
        <v>1</v>
      </c>
      <c r="K240" s="151"/>
      <c r="O240" s="69">
        <f t="shared" si="18"/>
        <v>10</v>
      </c>
      <c r="P240" s="69">
        <f t="shared" si="19"/>
        <v>0</v>
      </c>
    </row>
    <row r="241" spans="1:16" s="69" customFormat="1" ht="12.75" customHeight="1" x14ac:dyDescent="0.25">
      <c r="A241" s="148"/>
      <c r="B241" s="11" t="s">
        <v>79</v>
      </c>
      <c r="C241" s="11">
        <v>0</v>
      </c>
      <c r="D241" s="11">
        <v>0</v>
      </c>
      <c r="E241" s="11">
        <v>1</v>
      </c>
      <c r="F241" s="11">
        <v>6</v>
      </c>
      <c r="G241" s="11">
        <v>7</v>
      </c>
      <c r="H241" s="11"/>
      <c r="I241" s="12">
        <v>0</v>
      </c>
      <c r="K241" s="151"/>
      <c r="O241" s="69">
        <f t="shared" si="18"/>
        <v>13</v>
      </c>
      <c r="P241" s="69">
        <f t="shared" si="19"/>
        <v>-1</v>
      </c>
    </row>
    <row r="242" spans="1:16" s="69" customFormat="1" ht="12.75" customHeight="1" thickBot="1" x14ac:dyDescent="0.3">
      <c r="A242" s="149"/>
      <c r="B242" s="17" t="s">
        <v>39</v>
      </c>
      <c r="C242" s="17">
        <f>SUM(C222:C241)</f>
        <v>2</v>
      </c>
      <c r="D242" s="17">
        <f>SUM(D222:D241)</f>
        <v>5</v>
      </c>
      <c r="E242" s="17">
        <f>SUM(E222:E241)</f>
        <v>13</v>
      </c>
      <c r="F242" s="17">
        <f>SUM(F222:F241)</f>
        <v>126</v>
      </c>
      <c r="G242" s="17">
        <f>SUM(G222:G241)</f>
        <v>152</v>
      </c>
      <c r="H242" s="17">
        <f>SUM(F242-G242)</f>
        <v>-26</v>
      </c>
      <c r="I242" s="26">
        <f>SUM(I222:I241)</f>
        <v>11</v>
      </c>
      <c r="J242" s="18">
        <f>I242</f>
        <v>11</v>
      </c>
      <c r="K242" s="152"/>
      <c r="M242" s="69">
        <f>SUM(F242:G242)</f>
        <v>278</v>
      </c>
      <c r="N242" s="69">
        <f>SUM(I242)</f>
        <v>11</v>
      </c>
    </row>
    <row r="243" spans="1:16" s="69" customFormat="1" ht="12.75" customHeight="1" thickBot="1" x14ac:dyDescent="0.3">
      <c r="A243" s="197"/>
      <c r="B243" s="197"/>
      <c r="C243" s="197"/>
      <c r="D243" s="197"/>
      <c r="E243" s="197"/>
      <c r="F243" s="197"/>
      <c r="G243" s="197"/>
      <c r="H243" s="197"/>
      <c r="I243" s="197"/>
    </row>
    <row r="244" spans="1:16" s="69" customFormat="1" ht="12.75" customHeight="1" x14ac:dyDescent="0.25">
      <c r="A244" s="147" t="s">
        <v>35</v>
      </c>
      <c r="B244" s="7" t="s">
        <v>13</v>
      </c>
      <c r="C244" s="7">
        <v>0</v>
      </c>
      <c r="D244" s="7">
        <v>0</v>
      </c>
      <c r="E244" s="7">
        <v>1</v>
      </c>
      <c r="F244" s="7">
        <v>7</v>
      </c>
      <c r="G244" s="7">
        <v>8</v>
      </c>
      <c r="H244" s="7"/>
      <c r="I244" s="8">
        <v>0</v>
      </c>
      <c r="K244" s="150">
        <f>RANK(J263,J:J,0)</f>
        <v>3</v>
      </c>
      <c r="O244" s="69">
        <f t="shared" si="18"/>
        <v>15</v>
      </c>
      <c r="P244" s="69">
        <f t="shared" si="19"/>
        <v>-1</v>
      </c>
    </row>
    <row r="245" spans="1:16" s="69" customFormat="1" ht="12.75" customHeight="1" x14ac:dyDescent="0.25">
      <c r="A245" s="148"/>
      <c r="B245" s="9" t="s">
        <v>15</v>
      </c>
      <c r="C245" s="9">
        <v>1</v>
      </c>
      <c r="D245" s="9">
        <v>0</v>
      </c>
      <c r="E245" s="9">
        <v>0</v>
      </c>
      <c r="F245" s="9">
        <v>9</v>
      </c>
      <c r="G245" s="9">
        <v>8</v>
      </c>
      <c r="H245" s="9"/>
      <c r="I245" s="10">
        <v>3</v>
      </c>
      <c r="K245" s="151"/>
      <c r="O245" s="69">
        <f t="shared" si="18"/>
        <v>17</v>
      </c>
      <c r="P245" s="69">
        <f t="shared" si="19"/>
        <v>1</v>
      </c>
    </row>
    <row r="246" spans="1:16" s="69" customFormat="1" ht="12.75" customHeight="1" x14ac:dyDescent="0.25">
      <c r="A246" s="148"/>
      <c r="B246" s="11" t="s">
        <v>17</v>
      </c>
      <c r="C246" s="11">
        <v>0</v>
      </c>
      <c r="D246" s="11">
        <v>0</v>
      </c>
      <c r="E246" s="11">
        <v>1</v>
      </c>
      <c r="F246" s="11">
        <v>4</v>
      </c>
      <c r="G246" s="11">
        <v>8</v>
      </c>
      <c r="H246" s="11"/>
      <c r="I246" s="12">
        <v>0</v>
      </c>
      <c r="K246" s="151"/>
      <c r="O246" s="69">
        <f t="shared" si="18"/>
        <v>12</v>
      </c>
      <c r="P246" s="69">
        <f t="shared" si="19"/>
        <v>-4</v>
      </c>
    </row>
    <row r="247" spans="1:16" s="69" customFormat="1" ht="12.75" customHeight="1" x14ac:dyDescent="0.25">
      <c r="A247" s="148"/>
      <c r="B247" s="11" t="s">
        <v>19</v>
      </c>
      <c r="C247" s="11">
        <v>1</v>
      </c>
      <c r="D247" s="11">
        <v>0</v>
      </c>
      <c r="E247" s="11">
        <v>0</v>
      </c>
      <c r="F247" s="11">
        <v>8</v>
      </c>
      <c r="G247" s="11">
        <v>5</v>
      </c>
      <c r="H247" s="11"/>
      <c r="I247" s="12">
        <v>3</v>
      </c>
      <c r="K247" s="151"/>
      <c r="O247" s="69">
        <f t="shared" si="18"/>
        <v>13</v>
      </c>
      <c r="P247" s="69">
        <f t="shared" si="19"/>
        <v>3</v>
      </c>
    </row>
    <row r="248" spans="1:16" s="69" customFormat="1" ht="12.75" customHeight="1" x14ac:dyDescent="0.25">
      <c r="A248" s="148"/>
      <c r="B248" s="11" t="s">
        <v>21</v>
      </c>
      <c r="C248" s="11">
        <v>0</v>
      </c>
      <c r="D248" s="11">
        <v>1</v>
      </c>
      <c r="E248" s="11">
        <v>0</v>
      </c>
      <c r="F248" s="11">
        <v>6</v>
      </c>
      <c r="G248" s="11">
        <v>6</v>
      </c>
      <c r="H248" s="11"/>
      <c r="I248" s="12">
        <v>1</v>
      </c>
      <c r="K248" s="151"/>
      <c r="O248" s="69">
        <f t="shared" si="18"/>
        <v>12</v>
      </c>
      <c r="P248" s="69">
        <f t="shared" si="19"/>
        <v>0</v>
      </c>
    </row>
    <row r="249" spans="1:16" s="69" customFormat="1" ht="12.75" customHeight="1" x14ac:dyDescent="0.25">
      <c r="A249" s="148"/>
      <c r="B249" s="11" t="s">
        <v>23</v>
      </c>
      <c r="C249" s="11">
        <v>1</v>
      </c>
      <c r="D249" s="11">
        <v>0</v>
      </c>
      <c r="E249" s="11">
        <v>0</v>
      </c>
      <c r="F249" s="11">
        <v>8</v>
      </c>
      <c r="G249" s="11">
        <v>7</v>
      </c>
      <c r="H249" s="11"/>
      <c r="I249" s="12">
        <v>3</v>
      </c>
      <c r="K249" s="151"/>
      <c r="O249" s="69">
        <f t="shared" si="18"/>
        <v>15</v>
      </c>
      <c r="P249" s="69">
        <f t="shared" si="19"/>
        <v>1</v>
      </c>
    </row>
    <row r="250" spans="1:16" s="69" customFormat="1" ht="12.75" customHeight="1" x14ac:dyDescent="0.25">
      <c r="A250" s="148"/>
      <c r="B250" s="11" t="s">
        <v>24</v>
      </c>
      <c r="C250" s="11">
        <v>0</v>
      </c>
      <c r="D250" s="11">
        <v>1</v>
      </c>
      <c r="E250" s="11">
        <v>0</v>
      </c>
      <c r="F250" s="11">
        <v>7</v>
      </c>
      <c r="G250" s="11">
        <v>7</v>
      </c>
      <c r="H250" s="11"/>
      <c r="I250" s="12">
        <v>1</v>
      </c>
      <c r="K250" s="151"/>
      <c r="O250" s="69">
        <f t="shared" si="18"/>
        <v>14</v>
      </c>
      <c r="P250" s="69">
        <f t="shared" si="19"/>
        <v>0</v>
      </c>
    </row>
    <row r="251" spans="1:16" s="69" customFormat="1" ht="12.75" customHeight="1" x14ac:dyDescent="0.25">
      <c r="A251" s="148"/>
      <c r="B251" s="11" t="s">
        <v>26</v>
      </c>
      <c r="C251" s="11">
        <v>0</v>
      </c>
      <c r="D251" s="11">
        <v>0</v>
      </c>
      <c r="E251" s="11">
        <v>1</v>
      </c>
      <c r="F251" s="11">
        <v>7</v>
      </c>
      <c r="G251" s="11">
        <v>8</v>
      </c>
      <c r="H251" s="11"/>
      <c r="I251" s="12">
        <v>0</v>
      </c>
      <c r="K251" s="151"/>
      <c r="O251" s="69">
        <f t="shared" si="18"/>
        <v>15</v>
      </c>
      <c r="P251" s="69">
        <f t="shared" si="19"/>
        <v>-1</v>
      </c>
    </row>
    <row r="252" spans="1:16" s="69" customFormat="1" ht="12.75" customHeight="1" x14ac:dyDescent="0.25">
      <c r="A252" s="148"/>
      <c r="B252" s="11" t="s">
        <v>28</v>
      </c>
      <c r="C252" s="11">
        <v>0</v>
      </c>
      <c r="D252" s="11">
        <v>0</v>
      </c>
      <c r="E252" s="11">
        <v>1</v>
      </c>
      <c r="F252" s="11">
        <v>6</v>
      </c>
      <c r="G252" s="11">
        <v>7</v>
      </c>
      <c r="H252" s="11"/>
      <c r="I252" s="12">
        <v>0</v>
      </c>
      <c r="K252" s="151"/>
      <c r="O252" s="69">
        <f t="shared" si="18"/>
        <v>13</v>
      </c>
      <c r="P252" s="69">
        <f t="shared" si="19"/>
        <v>-1</v>
      </c>
    </row>
    <row r="253" spans="1:16" s="69" customFormat="1" ht="12.75" customHeight="1" x14ac:dyDescent="0.25">
      <c r="A253" s="148"/>
      <c r="B253" s="11" t="s">
        <v>30</v>
      </c>
      <c r="C253" s="11">
        <v>0</v>
      </c>
      <c r="D253" s="11">
        <v>0</v>
      </c>
      <c r="E253" s="11">
        <v>1</v>
      </c>
      <c r="F253" s="11">
        <v>7</v>
      </c>
      <c r="G253" s="11">
        <v>12</v>
      </c>
      <c r="H253" s="11"/>
      <c r="I253" s="12">
        <v>0</v>
      </c>
      <c r="K253" s="151"/>
      <c r="O253" s="69">
        <f t="shared" si="18"/>
        <v>19</v>
      </c>
      <c r="P253" s="69">
        <f t="shared" si="19"/>
        <v>-5</v>
      </c>
    </row>
    <row r="254" spans="1:16" s="69" customFormat="1" ht="12.75" customHeight="1" x14ac:dyDescent="0.25">
      <c r="A254" s="148"/>
      <c r="B254" s="11" t="s">
        <v>32</v>
      </c>
      <c r="C254" s="11">
        <v>1</v>
      </c>
      <c r="D254" s="11">
        <v>0</v>
      </c>
      <c r="E254" s="11">
        <v>0</v>
      </c>
      <c r="F254" s="11">
        <v>8</v>
      </c>
      <c r="G254" s="11">
        <v>4</v>
      </c>
      <c r="H254" s="11"/>
      <c r="I254" s="12">
        <v>3</v>
      </c>
      <c r="K254" s="151"/>
      <c r="O254" s="69">
        <f t="shared" si="18"/>
        <v>12</v>
      </c>
      <c r="P254" s="69">
        <f t="shared" si="19"/>
        <v>4</v>
      </c>
    </row>
    <row r="255" spans="1:16" s="69" customFormat="1" ht="12.75" customHeight="1" x14ac:dyDescent="0.25">
      <c r="A255" s="148"/>
      <c r="B255" s="11" t="s">
        <v>34</v>
      </c>
      <c r="C255" s="11">
        <v>1</v>
      </c>
      <c r="D255" s="11">
        <v>0</v>
      </c>
      <c r="E255" s="11">
        <v>0</v>
      </c>
      <c r="F255" s="11">
        <v>8</v>
      </c>
      <c r="G255" s="11">
        <v>7</v>
      </c>
      <c r="H255" s="11"/>
      <c r="I255" s="12">
        <v>3</v>
      </c>
      <c r="K255" s="151"/>
      <c r="O255" s="69">
        <f t="shared" si="18"/>
        <v>15</v>
      </c>
      <c r="P255" s="69">
        <f t="shared" si="19"/>
        <v>1</v>
      </c>
    </row>
    <row r="256" spans="1:16" s="69" customFormat="1" ht="12.75" customHeight="1" x14ac:dyDescent="0.25">
      <c r="A256" s="148"/>
      <c r="B256" s="11" t="s">
        <v>36</v>
      </c>
      <c r="C256" s="11">
        <v>0</v>
      </c>
      <c r="D256" s="11">
        <v>0</v>
      </c>
      <c r="E256" s="11">
        <v>1</v>
      </c>
      <c r="F256" s="11">
        <v>5</v>
      </c>
      <c r="G256" s="11">
        <v>7</v>
      </c>
      <c r="H256" s="11"/>
      <c r="I256" s="12">
        <v>0</v>
      </c>
      <c r="K256" s="151"/>
      <c r="O256" s="69">
        <f t="shared" si="18"/>
        <v>12</v>
      </c>
      <c r="P256" s="69">
        <f t="shared" si="19"/>
        <v>-2</v>
      </c>
    </row>
    <row r="257" spans="1:16" s="69" customFormat="1" ht="12.75" customHeight="1" x14ac:dyDescent="0.25">
      <c r="A257" s="148"/>
      <c r="B257" s="11" t="s">
        <v>38</v>
      </c>
      <c r="C257" s="11">
        <v>1</v>
      </c>
      <c r="D257" s="11">
        <v>0</v>
      </c>
      <c r="E257" s="11">
        <v>0</v>
      </c>
      <c r="F257" s="11">
        <v>9</v>
      </c>
      <c r="G257" s="11">
        <v>8</v>
      </c>
      <c r="H257" s="11"/>
      <c r="I257" s="12">
        <v>3</v>
      </c>
      <c r="K257" s="151"/>
      <c r="O257" s="69">
        <f t="shared" si="18"/>
        <v>17</v>
      </c>
      <c r="P257" s="69">
        <f t="shared" si="19"/>
        <v>1</v>
      </c>
    </row>
    <row r="258" spans="1:16" s="69" customFormat="1" ht="12.75" customHeight="1" x14ac:dyDescent="0.25">
      <c r="A258" s="148"/>
      <c r="B258" s="11" t="s">
        <v>40</v>
      </c>
      <c r="C258" s="11">
        <v>0</v>
      </c>
      <c r="D258" s="11">
        <v>0</v>
      </c>
      <c r="E258" s="11">
        <v>1</v>
      </c>
      <c r="F258" s="11">
        <v>7</v>
      </c>
      <c r="G258" s="11">
        <v>8</v>
      </c>
      <c r="H258" s="11"/>
      <c r="I258" s="12">
        <v>0</v>
      </c>
      <c r="K258" s="151"/>
      <c r="O258" s="69">
        <f t="shared" si="18"/>
        <v>15</v>
      </c>
      <c r="P258" s="69">
        <f t="shared" si="19"/>
        <v>-1</v>
      </c>
    </row>
    <row r="259" spans="1:16" s="69" customFormat="1" ht="12.75" customHeight="1" x14ac:dyDescent="0.25">
      <c r="A259" s="148"/>
      <c r="B259" s="11" t="s">
        <v>71</v>
      </c>
      <c r="C259" s="11">
        <v>1</v>
      </c>
      <c r="D259" s="11">
        <v>0</v>
      </c>
      <c r="E259" s="11">
        <v>0</v>
      </c>
      <c r="F259" s="11">
        <v>8</v>
      </c>
      <c r="G259" s="11">
        <v>4</v>
      </c>
      <c r="H259" s="11"/>
      <c r="I259" s="12">
        <v>3</v>
      </c>
      <c r="K259" s="151"/>
      <c r="O259" s="69">
        <f t="shared" si="18"/>
        <v>12</v>
      </c>
      <c r="P259" s="69">
        <f t="shared" si="19"/>
        <v>4</v>
      </c>
    </row>
    <row r="260" spans="1:16" s="69" customFormat="1" ht="12.75" customHeight="1" x14ac:dyDescent="0.25">
      <c r="A260" s="148"/>
      <c r="B260" s="11" t="s">
        <v>74</v>
      </c>
      <c r="C260" s="11">
        <v>0</v>
      </c>
      <c r="D260" s="11">
        <v>0</v>
      </c>
      <c r="E260" s="11">
        <v>1</v>
      </c>
      <c r="F260" s="11">
        <v>7</v>
      </c>
      <c r="G260" s="11">
        <v>8</v>
      </c>
      <c r="H260" s="11"/>
      <c r="I260" s="12">
        <v>0</v>
      </c>
      <c r="K260" s="151"/>
      <c r="O260" s="69">
        <f t="shared" si="18"/>
        <v>15</v>
      </c>
      <c r="P260" s="69">
        <f t="shared" si="19"/>
        <v>-1</v>
      </c>
    </row>
    <row r="261" spans="1:16" s="69" customFormat="1" ht="12.75" customHeight="1" x14ac:dyDescent="0.25">
      <c r="A261" s="148"/>
      <c r="B261" s="11" t="s">
        <v>75</v>
      </c>
      <c r="C261" s="11">
        <v>1</v>
      </c>
      <c r="D261" s="11">
        <v>0</v>
      </c>
      <c r="E261" s="11">
        <v>0</v>
      </c>
      <c r="F261" s="11">
        <v>9</v>
      </c>
      <c r="G261" s="11">
        <v>5</v>
      </c>
      <c r="H261" s="11"/>
      <c r="I261" s="12">
        <v>3</v>
      </c>
      <c r="K261" s="151"/>
      <c r="O261" s="69">
        <f t="shared" si="18"/>
        <v>14</v>
      </c>
      <c r="P261" s="69">
        <f t="shared" si="19"/>
        <v>4</v>
      </c>
    </row>
    <row r="262" spans="1:16" s="69" customFormat="1" ht="12.75" customHeight="1" x14ac:dyDescent="0.25">
      <c r="A262" s="148"/>
      <c r="B262" s="11" t="s">
        <v>77</v>
      </c>
      <c r="C262" s="11">
        <v>0</v>
      </c>
      <c r="D262" s="11">
        <v>0</v>
      </c>
      <c r="E262" s="11">
        <v>1</v>
      </c>
      <c r="F262" s="11">
        <v>5</v>
      </c>
      <c r="G262" s="11">
        <v>6</v>
      </c>
      <c r="H262" s="11"/>
      <c r="I262" s="12">
        <v>0</v>
      </c>
      <c r="K262" s="151"/>
      <c r="O262" s="69">
        <f t="shared" si="18"/>
        <v>11</v>
      </c>
      <c r="P262" s="69">
        <f t="shared" si="19"/>
        <v>-1</v>
      </c>
    </row>
    <row r="263" spans="1:16" s="69" customFormat="1" ht="12.75" customHeight="1" thickBot="1" x14ac:dyDescent="0.3">
      <c r="A263" s="149"/>
      <c r="B263" s="17" t="s">
        <v>39</v>
      </c>
      <c r="C263" s="17">
        <f>SUM(C244:C262)</f>
        <v>8</v>
      </c>
      <c r="D263" s="17">
        <f>SUM(D244:D262)</f>
        <v>2</v>
      </c>
      <c r="E263" s="17">
        <f>SUM(E244:E262)</f>
        <v>9</v>
      </c>
      <c r="F263" s="17">
        <f>SUM(F244:F262)</f>
        <v>135</v>
      </c>
      <c r="G263" s="17">
        <f>SUM(G244:G262)</f>
        <v>133</v>
      </c>
      <c r="H263" s="17">
        <f>SUM(F263-G263)</f>
        <v>2</v>
      </c>
      <c r="I263" s="26">
        <f>SUM(I244:I262)</f>
        <v>26</v>
      </c>
      <c r="J263" s="18">
        <f>I263</f>
        <v>26</v>
      </c>
      <c r="K263" s="152"/>
      <c r="M263" s="69">
        <f>SUM(F263:G263)</f>
        <v>268</v>
      </c>
      <c r="N263" s="69">
        <f>SUM(I263)</f>
        <v>26</v>
      </c>
    </row>
    <row r="264" spans="1:16" s="69" customFormat="1" ht="12.75" customHeight="1" thickBot="1" x14ac:dyDescent="0.3">
      <c r="A264" s="197"/>
      <c r="B264" s="197"/>
      <c r="C264" s="197"/>
      <c r="D264" s="197"/>
      <c r="E264" s="197"/>
      <c r="F264" s="197"/>
      <c r="G264" s="197"/>
      <c r="H264" s="197"/>
      <c r="I264" s="197"/>
    </row>
    <row r="265" spans="1:16" ht="12.75" customHeight="1" x14ac:dyDescent="0.25">
      <c r="A265" s="160" t="s">
        <v>112</v>
      </c>
      <c r="B265" s="7" t="s">
        <v>113</v>
      </c>
      <c r="C265" s="7"/>
      <c r="D265" s="7"/>
      <c r="E265" s="7"/>
      <c r="F265" s="7"/>
      <c r="G265" s="7"/>
      <c r="H265" s="7"/>
      <c r="I265" s="8"/>
      <c r="K265" s="150">
        <f>RANK(J266,J:J,0)</f>
        <v>15</v>
      </c>
    </row>
    <row r="266" spans="1:16" ht="12.75" customHeight="1" thickBot="1" x14ac:dyDescent="0.3">
      <c r="A266" s="161"/>
      <c r="B266" s="17" t="s">
        <v>39</v>
      </c>
      <c r="C266" s="17">
        <f>SUM(C265:C265)</f>
        <v>0</v>
      </c>
      <c r="D266" s="17">
        <f>SUM(D265:D265)</f>
        <v>0</v>
      </c>
      <c r="E266" s="17">
        <f>SUM(E265:E265)</f>
        <v>0</v>
      </c>
      <c r="F266" s="17">
        <f>SUM(F265:F265)</f>
        <v>0</v>
      </c>
      <c r="G266" s="17">
        <f>SUM(G265:G265)</f>
        <v>0</v>
      </c>
      <c r="H266" s="17">
        <f>SUM(F266-G266)</f>
        <v>0</v>
      </c>
      <c r="I266" s="26">
        <f>SUM(I265:I265)</f>
        <v>0</v>
      </c>
      <c r="J266" s="116">
        <f>I266</f>
        <v>0</v>
      </c>
      <c r="K266" s="152"/>
      <c r="M266">
        <f>SUM(F266:G266)</f>
        <v>0</v>
      </c>
      <c r="N266">
        <f>SUM(I266)</f>
        <v>0</v>
      </c>
      <c r="O266">
        <f t="shared" ref="O266" si="20">SUM(F266:G266)</f>
        <v>0</v>
      </c>
      <c r="P266">
        <f t="shared" ref="P266" si="21">SUM(F266-G266)</f>
        <v>0</v>
      </c>
    </row>
    <row r="267" spans="1:16" s="69" customFormat="1" ht="12.75" customHeight="1" thickBo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</row>
    <row r="268" spans="1:16" s="69" customFormat="1" ht="12.75" customHeight="1" x14ac:dyDescent="0.25">
      <c r="A268" s="160" t="s">
        <v>16</v>
      </c>
      <c r="B268" s="7" t="s">
        <v>13</v>
      </c>
      <c r="C268" s="7">
        <v>0</v>
      </c>
      <c r="D268" s="7">
        <v>0</v>
      </c>
      <c r="E268" s="7">
        <v>1</v>
      </c>
      <c r="F268" s="7">
        <v>7</v>
      </c>
      <c r="G268" s="7">
        <v>8</v>
      </c>
      <c r="H268" s="7"/>
      <c r="I268" s="8">
        <v>0</v>
      </c>
      <c r="K268" s="150">
        <f>RANK(J287,J:J,0)</f>
        <v>12</v>
      </c>
      <c r="O268" s="69">
        <f t="shared" si="18"/>
        <v>15</v>
      </c>
      <c r="P268" s="69">
        <f t="shared" si="19"/>
        <v>-1</v>
      </c>
    </row>
    <row r="269" spans="1:16" s="69" customFormat="1" ht="12.75" customHeight="1" x14ac:dyDescent="0.25">
      <c r="A269" s="161"/>
      <c r="B269" s="9" t="s">
        <v>15</v>
      </c>
      <c r="C269" s="9">
        <v>0</v>
      </c>
      <c r="D269" s="9">
        <v>0</v>
      </c>
      <c r="E269" s="9">
        <v>1</v>
      </c>
      <c r="F269" s="9">
        <v>8</v>
      </c>
      <c r="G269" s="9">
        <v>9</v>
      </c>
      <c r="H269" s="9"/>
      <c r="I269" s="10">
        <v>0</v>
      </c>
      <c r="K269" s="151"/>
      <c r="O269" s="69">
        <f t="shared" si="18"/>
        <v>17</v>
      </c>
      <c r="P269" s="69">
        <f t="shared" si="19"/>
        <v>-1</v>
      </c>
    </row>
    <row r="270" spans="1:16" s="69" customFormat="1" ht="12.75" customHeight="1" x14ac:dyDescent="0.25">
      <c r="A270" s="161"/>
      <c r="B270" s="11" t="s">
        <v>17</v>
      </c>
      <c r="C270" s="11">
        <v>0</v>
      </c>
      <c r="D270" s="11">
        <v>0</v>
      </c>
      <c r="E270" s="11">
        <v>1</v>
      </c>
      <c r="F270" s="11">
        <v>0</v>
      </c>
      <c r="G270" s="11">
        <v>8</v>
      </c>
      <c r="H270" s="11"/>
      <c r="I270" s="12">
        <v>0</v>
      </c>
      <c r="K270" s="151"/>
      <c r="O270" s="69">
        <f t="shared" si="18"/>
        <v>8</v>
      </c>
      <c r="P270" s="69">
        <f t="shared" si="19"/>
        <v>-8</v>
      </c>
    </row>
    <row r="271" spans="1:16" s="69" customFormat="1" ht="12.75" customHeight="1" x14ac:dyDescent="0.25">
      <c r="A271" s="161"/>
      <c r="B271" s="11" t="s">
        <v>19</v>
      </c>
      <c r="C271" s="11">
        <v>0</v>
      </c>
      <c r="D271" s="11">
        <v>0</v>
      </c>
      <c r="E271" s="11">
        <v>1</v>
      </c>
      <c r="F271" s="11">
        <v>8</v>
      </c>
      <c r="G271" s="11">
        <v>9</v>
      </c>
      <c r="H271" s="11"/>
      <c r="I271" s="12">
        <v>0</v>
      </c>
      <c r="K271" s="151"/>
      <c r="O271" s="69">
        <f t="shared" si="18"/>
        <v>17</v>
      </c>
      <c r="P271" s="69">
        <f t="shared" si="19"/>
        <v>-1</v>
      </c>
    </row>
    <row r="272" spans="1:16" s="69" customFormat="1" ht="12.75" customHeight="1" x14ac:dyDescent="0.25">
      <c r="A272" s="161"/>
      <c r="B272" s="11" t="s">
        <v>21</v>
      </c>
      <c r="C272" s="11">
        <v>0</v>
      </c>
      <c r="D272" s="11">
        <v>0</v>
      </c>
      <c r="E272" s="11">
        <v>1</v>
      </c>
      <c r="F272" s="11">
        <v>8</v>
      </c>
      <c r="G272" s="11">
        <v>9</v>
      </c>
      <c r="H272" s="11"/>
      <c r="I272" s="12">
        <v>0</v>
      </c>
      <c r="K272" s="151"/>
      <c r="O272" s="69">
        <f t="shared" si="18"/>
        <v>17</v>
      </c>
      <c r="P272" s="69">
        <f t="shared" si="19"/>
        <v>-1</v>
      </c>
    </row>
    <row r="273" spans="1:16" s="69" customFormat="1" ht="12.75" customHeight="1" x14ac:dyDescent="0.25">
      <c r="A273" s="161"/>
      <c r="B273" s="11" t="s">
        <v>23</v>
      </c>
      <c r="C273" s="11">
        <v>0</v>
      </c>
      <c r="D273" s="11">
        <v>0</v>
      </c>
      <c r="E273" s="11">
        <v>1</v>
      </c>
      <c r="F273" s="11">
        <v>5</v>
      </c>
      <c r="G273" s="11">
        <v>7</v>
      </c>
      <c r="H273" s="11"/>
      <c r="I273" s="12">
        <v>0</v>
      </c>
      <c r="K273" s="151"/>
      <c r="O273" s="69">
        <f t="shared" si="18"/>
        <v>12</v>
      </c>
      <c r="P273" s="69">
        <f t="shared" si="19"/>
        <v>-2</v>
      </c>
    </row>
    <row r="274" spans="1:16" s="69" customFormat="1" ht="12.75" customHeight="1" x14ac:dyDescent="0.25">
      <c r="A274" s="161"/>
      <c r="B274" s="11" t="s">
        <v>24</v>
      </c>
      <c r="C274" s="11">
        <v>0</v>
      </c>
      <c r="D274" s="11">
        <v>1</v>
      </c>
      <c r="E274" s="11">
        <v>0</v>
      </c>
      <c r="F274" s="11">
        <v>8</v>
      </c>
      <c r="G274" s="11">
        <v>8</v>
      </c>
      <c r="H274" s="11"/>
      <c r="I274" s="12">
        <v>1</v>
      </c>
      <c r="K274" s="151"/>
      <c r="O274" s="69">
        <f t="shared" si="18"/>
        <v>16</v>
      </c>
      <c r="P274" s="69">
        <f t="shared" si="19"/>
        <v>0</v>
      </c>
    </row>
    <row r="275" spans="1:16" s="69" customFormat="1" ht="12.75" customHeight="1" x14ac:dyDescent="0.25">
      <c r="A275" s="161"/>
      <c r="B275" s="11" t="s">
        <v>26</v>
      </c>
      <c r="C275" s="11">
        <v>0</v>
      </c>
      <c r="D275" s="11">
        <v>0</v>
      </c>
      <c r="E275" s="11">
        <v>1</v>
      </c>
      <c r="F275" s="11">
        <v>5</v>
      </c>
      <c r="G275" s="11">
        <v>7</v>
      </c>
      <c r="H275" s="11"/>
      <c r="I275" s="12">
        <v>0</v>
      </c>
      <c r="K275" s="151"/>
      <c r="O275" s="69">
        <f t="shared" si="18"/>
        <v>12</v>
      </c>
      <c r="P275" s="69">
        <f t="shared" si="19"/>
        <v>-2</v>
      </c>
    </row>
    <row r="276" spans="1:16" s="69" customFormat="1" ht="12.75" customHeight="1" x14ac:dyDescent="0.25">
      <c r="A276" s="161"/>
      <c r="B276" s="11" t="s">
        <v>28</v>
      </c>
      <c r="C276" s="11">
        <v>1</v>
      </c>
      <c r="D276" s="11">
        <v>0</v>
      </c>
      <c r="E276" s="11">
        <v>0</v>
      </c>
      <c r="F276" s="11">
        <v>9</v>
      </c>
      <c r="G276" s="11">
        <v>5</v>
      </c>
      <c r="H276" s="11"/>
      <c r="I276" s="12">
        <v>3</v>
      </c>
      <c r="K276" s="151"/>
      <c r="O276" s="69">
        <f t="shared" si="18"/>
        <v>14</v>
      </c>
      <c r="P276" s="69">
        <f t="shared" si="19"/>
        <v>4</v>
      </c>
    </row>
    <row r="277" spans="1:16" s="69" customFormat="1" ht="12.75" customHeight="1" x14ac:dyDescent="0.25">
      <c r="A277" s="161"/>
      <c r="B277" s="11" t="s">
        <v>30</v>
      </c>
      <c r="C277" s="11">
        <v>0</v>
      </c>
      <c r="D277" s="11">
        <v>1</v>
      </c>
      <c r="E277" s="11">
        <v>0</v>
      </c>
      <c r="F277" s="11">
        <v>8</v>
      </c>
      <c r="G277" s="11">
        <v>8</v>
      </c>
      <c r="H277" s="11"/>
      <c r="I277" s="12">
        <v>1</v>
      </c>
      <c r="K277" s="151"/>
      <c r="O277" s="69">
        <f t="shared" si="18"/>
        <v>16</v>
      </c>
      <c r="P277" s="69">
        <f t="shared" si="19"/>
        <v>0</v>
      </c>
    </row>
    <row r="278" spans="1:16" s="69" customFormat="1" ht="12.75" customHeight="1" x14ac:dyDescent="0.25">
      <c r="A278" s="161"/>
      <c r="B278" s="11" t="s">
        <v>32</v>
      </c>
      <c r="C278" s="11">
        <v>0</v>
      </c>
      <c r="D278" s="11">
        <v>1</v>
      </c>
      <c r="E278" s="11">
        <v>0</v>
      </c>
      <c r="F278" s="11">
        <v>8</v>
      </c>
      <c r="G278" s="11">
        <v>8</v>
      </c>
      <c r="H278" s="11"/>
      <c r="I278" s="12">
        <v>1</v>
      </c>
      <c r="K278" s="151"/>
      <c r="O278" s="69">
        <f t="shared" si="18"/>
        <v>16</v>
      </c>
      <c r="P278" s="69">
        <f t="shared" si="19"/>
        <v>0</v>
      </c>
    </row>
    <row r="279" spans="1:16" s="69" customFormat="1" ht="12.75" customHeight="1" x14ac:dyDescent="0.25">
      <c r="A279" s="161"/>
      <c r="B279" s="11" t="s">
        <v>34</v>
      </c>
      <c r="C279" s="11">
        <v>1</v>
      </c>
      <c r="D279" s="11">
        <v>0</v>
      </c>
      <c r="E279" s="11">
        <v>0</v>
      </c>
      <c r="F279" s="11">
        <v>6</v>
      </c>
      <c r="G279" s="11">
        <v>5</v>
      </c>
      <c r="H279" s="11"/>
      <c r="I279" s="12">
        <v>3</v>
      </c>
      <c r="K279" s="151"/>
      <c r="O279" s="69">
        <f t="shared" si="18"/>
        <v>11</v>
      </c>
      <c r="P279" s="69">
        <f t="shared" si="19"/>
        <v>1</v>
      </c>
    </row>
    <row r="280" spans="1:16" s="69" customFormat="1" ht="12.75" customHeight="1" x14ac:dyDescent="0.25">
      <c r="A280" s="161"/>
      <c r="B280" s="11" t="s">
        <v>36</v>
      </c>
      <c r="C280" s="11">
        <v>0</v>
      </c>
      <c r="D280" s="11">
        <v>0</v>
      </c>
      <c r="E280" s="11">
        <v>1</v>
      </c>
      <c r="F280" s="11">
        <v>6</v>
      </c>
      <c r="G280" s="11">
        <v>16</v>
      </c>
      <c r="H280" s="11"/>
      <c r="I280" s="12">
        <v>0</v>
      </c>
      <c r="K280" s="151"/>
      <c r="O280" s="69">
        <f t="shared" si="18"/>
        <v>22</v>
      </c>
      <c r="P280" s="69">
        <f t="shared" si="19"/>
        <v>-10</v>
      </c>
    </row>
    <row r="281" spans="1:16" s="69" customFormat="1" ht="12.75" customHeight="1" x14ac:dyDescent="0.25">
      <c r="A281" s="161"/>
      <c r="B281" s="11" t="s">
        <v>38</v>
      </c>
      <c r="C281" s="11">
        <v>0</v>
      </c>
      <c r="D281" s="11">
        <v>0</v>
      </c>
      <c r="E281" s="11">
        <v>1</v>
      </c>
      <c r="F281" s="11">
        <v>7</v>
      </c>
      <c r="G281" s="11">
        <v>8</v>
      </c>
      <c r="H281" s="11"/>
      <c r="I281" s="12">
        <v>0</v>
      </c>
      <c r="K281" s="151"/>
      <c r="O281" s="69">
        <f t="shared" si="18"/>
        <v>15</v>
      </c>
      <c r="P281" s="69">
        <f t="shared" si="19"/>
        <v>-1</v>
      </c>
    </row>
    <row r="282" spans="1:16" s="69" customFormat="1" ht="12.75" customHeight="1" x14ac:dyDescent="0.25">
      <c r="A282" s="161"/>
      <c r="B282" s="11" t="s">
        <v>40</v>
      </c>
      <c r="C282" s="11">
        <v>0</v>
      </c>
      <c r="D282" s="11">
        <v>0</v>
      </c>
      <c r="E282" s="11">
        <v>1</v>
      </c>
      <c r="F282" s="11">
        <v>6</v>
      </c>
      <c r="G282" s="11">
        <v>8</v>
      </c>
      <c r="H282" s="11"/>
      <c r="I282" s="12">
        <v>0</v>
      </c>
      <c r="K282" s="151"/>
      <c r="O282" s="69">
        <f t="shared" si="18"/>
        <v>14</v>
      </c>
      <c r="P282" s="69">
        <f t="shared" si="19"/>
        <v>-2</v>
      </c>
    </row>
    <row r="283" spans="1:16" s="69" customFormat="1" ht="12.75" customHeight="1" x14ac:dyDescent="0.25">
      <c r="A283" s="161"/>
      <c r="B283" s="11" t="s">
        <v>71</v>
      </c>
      <c r="C283" s="11">
        <v>0</v>
      </c>
      <c r="D283" s="11">
        <v>0</v>
      </c>
      <c r="E283" s="11">
        <v>1</v>
      </c>
      <c r="F283" s="11">
        <v>7</v>
      </c>
      <c r="G283" s="11">
        <v>8</v>
      </c>
      <c r="H283" s="11"/>
      <c r="I283" s="12">
        <v>0</v>
      </c>
      <c r="K283" s="151"/>
      <c r="O283" s="69">
        <f t="shared" si="18"/>
        <v>15</v>
      </c>
      <c r="P283" s="69">
        <f t="shared" si="19"/>
        <v>-1</v>
      </c>
    </row>
    <row r="284" spans="1:16" s="69" customFormat="1" ht="12.75" customHeight="1" x14ac:dyDescent="0.25">
      <c r="A284" s="161"/>
      <c r="B284" s="11" t="s">
        <v>74</v>
      </c>
      <c r="C284" s="11">
        <v>0</v>
      </c>
      <c r="D284" s="11">
        <v>0</v>
      </c>
      <c r="E284" s="11">
        <v>1</v>
      </c>
      <c r="F284" s="11">
        <v>5</v>
      </c>
      <c r="G284" s="11">
        <v>7</v>
      </c>
      <c r="H284" s="11"/>
      <c r="I284" s="12">
        <v>0</v>
      </c>
      <c r="K284" s="151"/>
      <c r="O284" s="69">
        <f t="shared" si="18"/>
        <v>12</v>
      </c>
      <c r="P284" s="69">
        <f t="shared" si="19"/>
        <v>-2</v>
      </c>
    </row>
    <row r="285" spans="1:16" s="69" customFormat="1" ht="12.75" customHeight="1" x14ac:dyDescent="0.25">
      <c r="A285" s="161"/>
      <c r="B285" s="11" t="s">
        <v>75</v>
      </c>
      <c r="C285" s="11">
        <v>0</v>
      </c>
      <c r="D285" s="11">
        <v>0</v>
      </c>
      <c r="E285" s="11">
        <v>1</v>
      </c>
      <c r="F285" s="11">
        <v>4</v>
      </c>
      <c r="G285" s="11">
        <v>8</v>
      </c>
      <c r="H285" s="11"/>
      <c r="I285" s="12">
        <v>0</v>
      </c>
      <c r="K285" s="151"/>
      <c r="O285" s="69">
        <f t="shared" si="18"/>
        <v>12</v>
      </c>
      <c r="P285" s="69">
        <f t="shared" si="19"/>
        <v>-4</v>
      </c>
    </row>
    <row r="286" spans="1:16" s="69" customFormat="1" ht="12.75" customHeight="1" x14ac:dyDescent="0.25">
      <c r="A286" s="161"/>
      <c r="B286" s="11" t="s">
        <v>77</v>
      </c>
      <c r="C286" s="11">
        <v>1</v>
      </c>
      <c r="D286" s="11">
        <v>0</v>
      </c>
      <c r="E286" s="11">
        <v>0</v>
      </c>
      <c r="F286" s="11">
        <v>12</v>
      </c>
      <c r="G286" s="11">
        <v>6</v>
      </c>
      <c r="H286" s="11"/>
      <c r="I286" s="12">
        <v>3</v>
      </c>
      <c r="K286" s="151"/>
      <c r="O286" s="69">
        <f t="shared" si="18"/>
        <v>18</v>
      </c>
      <c r="P286" s="69">
        <f t="shared" si="19"/>
        <v>6</v>
      </c>
    </row>
    <row r="287" spans="1:16" s="69" customFormat="1" ht="12.75" customHeight="1" thickBot="1" x14ac:dyDescent="0.3">
      <c r="A287" s="162"/>
      <c r="B287" s="17" t="s">
        <v>39</v>
      </c>
      <c r="C287" s="17">
        <f>SUM(C268:C286)</f>
        <v>3</v>
      </c>
      <c r="D287" s="17">
        <f>SUM(D268:D286)</f>
        <v>3</v>
      </c>
      <c r="E287" s="17">
        <f>SUM(E268:E286)</f>
        <v>13</v>
      </c>
      <c r="F287" s="17">
        <f>SUM(F268:F286)</f>
        <v>127</v>
      </c>
      <c r="G287" s="17">
        <f>SUM(G268:G286)</f>
        <v>152</v>
      </c>
      <c r="H287" s="17">
        <f>SUM(F287-G287)</f>
        <v>-25</v>
      </c>
      <c r="I287" s="26">
        <f>SUM(I268:I286)</f>
        <v>12</v>
      </c>
      <c r="J287" s="18">
        <f>I287</f>
        <v>12</v>
      </c>
      <c r="K287" s="152"/>
      <c r="M287" s="69">
        <f>SUM(F287:G287)</f>
        <v>279</v>
      </c>
      <c r="N287" s="69">
        <f>SUM(I287)</f>
        <v>12</v>
      </c>
    </row>
    <row r="288" spans="1:16" s="69" customFormat="1" ht="12.75" customHeight="1" thickBot="1" x14ac:dyDescent="0.3">
      <c r="A288" s="198"/>
      <c r="B288" s="198"/>
      <c r="C288" s="198"/>
      <c r="D288" s="198"/>
      <c r="E288" s="198"/>
      <c r="F288" s="198"/>
      <c r="G288" s="198"/>
      <c r="H288" s="198"/>
      <c r="I288" s="198"/>
    </row>
    <row r="289" spans="1:18" s="69" customFormat="1" ht="12.75" customHeight="1" thickBot="1" x14ac:dyDescent="0.3">
      <c r="A289" s="92" t="b">
        <f>AND(C290,D290,E290,F290,G290,H290,I290)</f>
        <v>1</v>
      </c>
      <c r="B289" s="6" t="s">
        <v>39</v>
      </c>
      <c r="C289" s="93">
        <f>SUM(C24+C31+C52+C74+C96+C118+C140+C162+C176+C198+C220+C242+C263+C287)</f>
        <v>83</v>
      </c>
      <c r="D289" s="93">
        <f>SUM(D24+D31+D52+D74+D96+D118+D140+D162+D176+D198+D220+D242+D263+D287)</f>
        <v>38</v>
      </c>
      <c r="E289" s="93">
        <f>SUM(E24+E31+E52+E74+E96+E118+E140+E162+E176+E198+E220+E242+E263+E287)</f>
        <v>132</v>
      </c>
      <c r="F289" s="93">
        <f>SUM(F24+F31+F52+F74+F96+F118+F140+F162+F176+F198+F220+F242+F263+F287)</f>
        <v>1660</v>
      </c>
      <c r="G289" s="93">
        <f>SUM(G24+G31+G52+G74+G96+G118+G140+G162+G176+G198+G220+G242+G263+G287)</f>
        <v>1816</v>
      </c>
      <c r="H289" s="93">
        <f>SUM(F289-G289)</f>
        <v>-156</v>
      </c>
      <c r="I289" s="94">
        <f>SUM(I24+I31+I52+I74+I96+I118+I140+I162+I176+I198+I220+I242+I263+I287)</f>
        <v>287</v>
      </c>
    </row>
    <row r="290" spans="1:18" s="69" customFormat="1" ht="12.75" hidden="1" customHeight="1" x14ac:dyDescent="0.25">
      <c r="C290" s="90" t="b">
        <f>EXACT(C289,[1]Ewige!$D$44)</f>
        <v>1</v>
      </c>
      <c r="D290" s="90" t="b">
        <f>EXACT(D289,[1]Ewige!$E$44)</f>
        <v>1</v>
      </c>
      <c r="E290" s="90" t="b">
        <f>EXACT(E289,[1]Ewige!$F$44)</f>
        <v>1</v>
      </c>
      <c r="F290" s="90" t="b">
        <f>EXACT(F289,[1]Ewige!$G$44)</f>
        <v>1</v>
      </c>
      <c r="G290" s="90" t="b">
        <f>EXACT(G289,[1]Ewige!$H$44)</f>
        <v>1</v>
      </c>
      <c r="H290" s="90" t="b">
        <f>EXACT(H289,[1]Ewige!$I44)</f>
        <v>1</v>
      </c>
      <c r="I290" s="90" t="b">
        <f>EXACT(I289,[1]Ewige!$J$44)</f>
        <v>1</v>
      </c>
    </row>
    <row r="291" spans="1:18" s="69" customFormat="1" ht="12.75" customHeight="1" thickBot="1" x14ac:dyDescent="0.3"/>
    <row r="292" spans="1:18" s="69" customFormat="1" ht="12.75" customHeight="1" x14ac:dyDescent="0.25">
      <c r="A292" s="199" t="s">
        <v>41</v>
      </c>
      <c r="B292" s="200"/>
      <c r="C292" s="200"/>
      <c r="D292" s="95">
        <f>MAX(N4:N287)</f>
        <v>39</v>
      </c>
      <c r="E292" s="96" t="s">
        <v>10</v>
      </c>
      <c r="F292" s="97" t="s">
        <v>80</v>
      </c>
    </row>
    <row r="293" spans="1:18" s="69" customFormat="1" ht="12.75" customHeight="1" x14ac:dyDescent="0.25">
      <c r="A293" s="190" t="s">
        <v>42</v>
      </c>
      <c r="B293" s="191"/>
      <c r="C293" s="191"/>
      <c r="D293" s="98">
        <f>MAX(M4:M287)</f>
        <v>313</v>
      </c>
      <c r="E293" s="99" t="s">
        <v>43</v>
      </c>
      <c r="F293" s="100"/>
    </row>
    <row r="294" spans="1:18" s="69" customFormat="1" ht="12.75" customHeight="1" x14ac:dyDescent="0.25">
      <c r="A294" s="190" t="s">
        <v>44</v>
      </c>
      <c r="B294" s="191"/>
      <c r="C294" s="191"/>
      <c r="D294" s="98">
        <f>MIN(M5:M162,M178:M287)</f>
        <v>0</v>
      </c>
      <c r="E294" s="99" t="s">
        <v>43</v>
      </c>
      <c r="F294" s="100"/>
    </row>
    <row r="295" spans="1:18" s="69" customFormat="1" ht="12.75" customHeight="1" x14ac:dyDescent="0.25">
      <c r="A295" s="192" t="s">
        <v>45</v>
      </c>
      <c r="B295" s="193"/>
      <c r="C295" s="194"/>
      <c r="D295" s="98">
        <f>MAX(P2:P281)</f>
        <v>7</v>
      </c>
      <c r="E295" s="99" t="s">
        <v>43</v>
      </c>
      <c r="F295" s="100"/>
    </row>
    <row r="296" spans="1:18" s="69" customFormat="1" ht="12.75" customHeight="1" x14ac:dyDescent="0.25">
      <c r="A296" s="190" t="s">
        <v>46</v>
      </c>
      <c r="B296" s="191"/>
      <c r="C296" s="191"/>
      <c r="D296" s="98">
        <f>MAX(O4:O287)</f>
        <v>26</v>
      </c>
      <c r="E296" s="99" t="s">
        <v>43</v>
      </c>
      <c r="F296" s="100"/>
    </row>
    <row r="297" spans="1:18" s="69" customFormat="1" ht="12.75" customHeight="1" x14ac:dyDescent="0.25">
      <c r="A297" s="195" t="s">
        <v>47</v>
      </c>
      <c r="B297" s="196"/>
      <c r="C297" s="196"/>
      <c r="D297" s="101">
        <f>MIN(O4:O287)</f>
        <v>0</v>
      </c>
      <c r="E297" s="102" t="s">
        <v>43</v>
      </c>
      <c r="F297" s="103"/>
    </row>
    <row r="298" spans="1:18" s="69" customFormat="1" ht="12.75" customHeight="1" x14ac:dyDescent="0.25">
      <c r="A298" s="195" t="s">
        <v>48</v>
      </c>
      <c r="B298" s="196"/>
      <c r="C298" s="196"/>
      <c r="D298" s="104">
        <f>SUM(F289/(C289+D289+E289))</f>
        <v>6.5612648221343877</v>
      </c>
      <c r="E298" s="102" t="s">
        <v>43</v>
      </c>
      <c r="F298" s="103"/>
    </row>
    <row r="299" spans="1:18" s="69" customFormat="1" ht="12.75" customHeight="1" x14ac:dyDescent="0.25">
      <c r="A299" s="190" t="s">
        <v>49</v>
      </c>
      <c r="B299" s="191"/>
      <c r="C299" s="191"/>
      <c r="D299" s="98">
        <f>LOOKUP(2,1/(LEN(SUBSTITUTE(A304&amp;Q304,REPT(L304&amp;Q304,ROW($1:$1174)),)) &lt; LEN(A304&amp;Q304)),ROW($1:$1174))</f>
        <v>5</v>
      </c>
      <c r="E299" s="99" t="s">
        <v>50</v>
      </c>
      <c r="F299" s="105"/>
    </row>
    <row r="300" spans="1:18" s="69" customFormat="1" ht="12.75" customHeight="1" x14ac:dyDescent="0.25">
      <c r="A300" s="195" t="s">
        <v>51</v>
      </c>
      <c r="B300" s="196"/>
      <c r="C300" s="196"/>
      <c r="D300" s="101">
        <f>LOOKUP(2,1/(LEN(SUBSTITUTE(A304&amp;Q304,REPT(L305&amp;Q304,ROW($1:$1174)),)) &lt; LEN(A304&amp;Q304)),ROW($1:$1174))</f>
        <v>5</v>
      </c>
      <c r="E300" s="102" t="s">
        <v>50</v>
      </c>
      <c r="F300" s="106"/>
    </row>
    <row r="301" spans="1:18" s="69" customFormat="1" ht="12.75" customHeight="1" x14ac:dyDescent="0.25">
      <c r="A301" s="190" t="s">
        <v>52</v>
      </c>
      <c r="B301" s="191"/>
      <c r="C301" s="191"/>
      <c r="D301" s="101">
        <f>LOOKUP(2,1/(LEN(SUBSTITUTE(A307&amp;Q307,REPT(L307&amp;Q307,ROW($1:$1174)),)) &lt; LEN(A307&amp;Q307)),ROW($1:$1174))</f>
        <v>7</v>
      </c>
      <c r="E301" s="99" t="s">
        <v>50</v>
      </c>
      <c r="F301" s="107"/>
    </row>
    <row r="302" spans="1:18" s="69" customFormat="1" ht="12.75" customHeight="1" thickBot="1" x14ac:dyDescent="0.3">
      <c r="A302" s="203" t="s">
        <v>53</v>
      </c>
      <c r="B302" s="204"/>
      <c r="C302" s="204"/>
      <c r="D302" s="66">
        <f>LOOKUP(2,1/(LEN(SUBSTITUTE(A310&amp;Q310,REPT(L310&amp;Q310,ROW($1:$1174)),)) &lt; LEN(A310&amp;Q310)),ROW($1:$1174))</f>
        <v>11</v>
      </c>
      <c r="E302" s="67" t="s">
        <v>50</v>
      </c>
      <c r="F302" s="68"/>
    </row>
    <row r="304" spans="1:18" ht="39.950000000000003" hidden="1" customHeight="1" x14ac:dyDescent="0.25">
      <c r="A304" s="166" t="s">
        <v>95</v>
      </c>
      <c r="B304" s="167"/>
      <c r="C304" s="167"/>
      <c r="D304" s="167"/>
      <c r="E304" s="167"/>
      <c r="F304" s="167"/>
      <c r="G304" s="167"/>
      <c r="H304" s="167"/>
      <c r="I304" s="167"/>
      <c r="J304" s="167"/>
      <c r="K304" s="168"/>
      <c r="L304" s="50" t="s">
        <v>54</v>
      </c>
      <c r="M304" s="50"/>
      <c r="N304" s="50"/>
      <c r="O304" s="50"/>
      <c r="P304" s="50"/>
      <c r="Q304" s="51" t="s">
        <v>55</v>
      </c>
      <c r="R304" s="52" t="s">
        <v>98</v>
      </c>
    </row>
    <row r="305" spans="1:18" ht="39.950000000000003" hidden="1" customHeight="1" thickBot="1" x14ac:dyDescent="0.3">
      <c r="A305" s="169"/>
      <c r="B305" s="170"/>
      <c r="C305" s="170"/>
      <c r="D305" s="170"/>
      <c r="E305" s="170"/>
      <c r="F305" s="170"/>
      <c r="G305" s="170"/>
      <c r="H305" s="170"/>
      <c r="I305" s="170"/>
      <c r="J305" s="170"/>
      <c r="K305" s="171"/>
      <c r="L305" s="53" t="s">
        <v>56</v>
      </c>
      <c r="M305" s="53"/>
      <c r="N305" s="53"/>
      <c r="O305" s="53"/>
      <c r="P305" s="53"/>
      <c r="Q305" s="54" t="s">
        <v>55</v>
      </c>
    </row>
    <row r="306" spans="1:18" ht="39.950000000000003" hidden="1" customHeight="1" thickBot="1" x14ac:dyDescent="0.3"/>
    <row r="307" spans="1:18" ht="39.950000000000003" hidden="1" customHeight="1" x14ac:dyDescent="0.25">
      <c r="A307" s="166" t="s">
        <v>96</v>
      </c>
      <c r="B307" s="167"/>
      <c r="C307" s="167"/>
      <c r="D307" s="167"/>
      <c r="E307" s="167"/>
      <c r="F307" s="167"/>
      <c r="G307" s="167"/>
      <c r="H307" s="167"/>
      <c r="I307" s="167"/>
      <c r="J307" s="167"/>
      <c r="K307" s="168"/>
      <c r="L307" s="50" t="s">
        <v>57</v>
      </c>
      <c r="M307" s="50"/>
      <c r="N307" s="50"/>
      <c r="O307" s="50"/>
      <c r="P307" s="50"/>
      <c r="Q307" s="51" t="s">
        <v>55</v>
      </c>
      <c r="R307" s="143"/>
    </row>
    <row r="308" spans="1:18" ht="39.950000000000003" hidden="1" customHeight="1" thickBot="1" x14ac:dyDescent="0.3">
      <c r="A308" s="169"/>
      <c r="B308" s="170"/>
      <c r="C308" s="170"/>
      <c r="D308" s="170"/>
      <c r="E308" s="170"/>
      <c r="F308" s="170"/>
      <c r="G308" s="170"/>
      <c r="H308" s="170"/>
      <c r="I308" s="170"/>
      <c r="J308" s="170"/>
      <c r="K308" s="171"/>
      <c r="L308" s="53"/>
      <c r="M308" s="53"/>
      <c r="N308" s="53"/>
      <c r="O308" s="53"/>
      <c r="P308" s="53"/>
      <c r="Q308" s="54"/>
    </row>
    <row r="309" spans="1:18" ht="39.950000000000003" hidden="1" customHeight="1" thickBot="1" x14ac:dyDescent="0.3"/>
    <row r="310" spans="1:18" ht="39.950000000000003" hidden="1" customHeight="1" x14ac:dyDescent="0.25">
      <c r="A310" s="166" t="s">
        <v>97</v>
      </c>
      <c r="B310" s="167"/>
      <c r="C310" s="167"/>
      <c r="D310" s="167"/>
      <c r="E310" s="167"/>
      <c r="F310" s="167"/>
      <c r="G310" s="167"/>
      <c r="H310" s="167"/>
      <c r="I310" s="167"/>
      <c r="J310" s="167"/>
      <c r="K310" s="168"/>
      <c r="L310" s="50" t="s">
        <v>58</v>
      </c>
      <c r="M310" s="50"/>
      <c r="N310" s="50"/>
      <c r="O310" s="50"/>
      <c r="P310" s="50"/>
      <c r="Q310" s="51" t="s">
        <v>55</v>
      </c>
    </row>
    <row r="311" spans="1:18" ht="51" hidden="1" customHeight="1" thickBot="1" x14ac:dyDescent="0.3">
      <c r="A311" s="169"/>
      <c r="B311" s="170"/>
      <c r="C311" s="170"/>
      <c r="D311" s="170"/>
      <c r="E311" s="170"/>
      <c r="F311" s="170"/>
      <c r="G311" s="170"/>
      <c r="H311" s="170"/>
      <c r="I311" s="170"/>
      <c r="J311" s="170"/>
      <c r="K311" s="171"/>
      <c r="L311" s="53"/>
      <c r="M311" s="53"/>
      <c r="N311" s="53"/>
      <c r="O311" s="53"/>
      <c r="P311" s="53"/>
      <c r="Q311" s="54"/>
    </row>
    <row r="313" spans="1:18" ht="21.75" customHeight="1" x14ac:dyDescent="0.25"/>
  </sheetData>
  <mergeCells count="59">
    <mergeCell ref="A76:A96"/>
    <mergeCell ref="K76:K96"/>
    <mergeCell ref="A1:K1"/>
    <mergeCell ref="R1:Z1"/>
    <mergeCell ref="A4:I4"/>
    <mergeCell ref="A5:A24"/>
    <mergeCell ref="K5:K24"/>
    <mergeCell ref="A25:I25"/>
    <mergeCell ref="A33:A52"/>
    <mergeCell ref="K33:K52"/>
    <mergeCell ref="A53:I53"/>
    <mergeCell ref="A54:A74"/>
    <mergeCell ref="K54:K74"/>
    <mergeCell ref="A26:A31"/>
    <mergeCell ref="K26:K31"/>
    <mergeCell ref="A97:I97"/>
    <mergeCell ref="A98:A118"/>
    <mergeCell ref="K98:K118"/>
    <mergeCell ref="A119:I119"/>
    <mergeCell ref="A120:A140"/>
    <mergeCell ref="K120:K140"/>
    <mergeCell ref="A141:I141"/>
    <mergeCell ref="A142:A162"/>
    <mergeCell ref="K142:K162"/>
    <mergeCell ref="A163:I163"/>
    <mergeCell ref="A164:A176"/>
    <mergeCell ref="K164:K176"/>
    <mergeCell ref="A177:I177"/>
    <mergeCell ref="A178:A198"/>
    <mergeCell ref="K178:K198"/>
    <mergeCell ref="A199:I199"/>
    <mergeCell ref="A200:A220"/>
    <mergeCell ref="K200:K220"/>
    <mergeCell ref="A293:C293"/>
    <mergeCell ref="A221:I221"/>
    <mergeCell ref="A222:A242"/>
    <mergeCell ref="K222:K242"/>
    <mergeCell ref="A243:I243"/>
    <mergeCell ref="A244:A263"/>
    <mergeCell ref="K244:K263"/>
    <mergeCell ref="A264:I264"/>
    <mergeCell ref="A268:A287"/>
    <mergeCell ref="K268:K287"/>
    <mergeCell ref="A288:I288"/>
    <mergeCell ref="A292:C292"/>
    <mergeCell ref="A265:A266"/>
    <mergeCell ref="K265:K266"/>
    <mergeCell ref="A310:K311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4:K305"/>
    <mergeCell ref="A307:K308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12"/>
  <sheetViews>
    <sheetView workbookViewId="0">
      <selection activeCell="AA1" sqref="AA1:AA1048576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0</v>
      </c>
      <c r="E5" s="7">
        <v>1</v>
      </c>
      <c r="F5" s="7">
        <v>6</v>
      </c>
      <c r="G5" s="7">
        <v>8</v>
      </c>
      <c r="H5" s="7"/>
      <c r="I5" s="8">
        <v>0</v>
      </c>
      <c r="K5" s="150">
        <f>RANK(J25,J:J,0)</f>
        <v>4</v>
      </c>
      <c r="O5" s="69">
        <f>SUM(F5:G5)</f>
        <v>14</v>
      </c>
      <c r="P5" s="69">
        <f>SUM(F5-G5)</f>
        <v>-2</v>
      </c>
      <c r="R5" s="86">
        <v>1</v>
      </c>
      <c r="S5" s="71" t="s">
        <v>14</v>
      </c>
      <c r="T5" s="72">
        <f t="shared" ref="T5:Z5" si="0">C198</f>
        <v>14</v>
      </c>
      <c r="U5" s="72">
        <f t="shared" si="0"/>
        <v>4</v>
      </c>
      <c r="V5" s="72">
        <f t="shared" si="0"/>
        <v>2</v>
      </c>
      <c r="W5" s="72">
        <f t="shared" si="0"/>
        <v>146</v>
      </c>
      <c r="X5" s="72">
        <f t="shared" si="0"/>
        <v>124</v>
      </c>
      <c r="Y5" s="72">
        <f t="shared" si="0"/>
        <v>22</v>
      </c>
      <c r="Z5" s="73">
        <f t="shared" si="0"/>
        <v>46</v>
      </c>
    </row>
    <row r="6" spans="1:26" s="69" customFormat="1" ht="12.75" customHeight="1" x14ac:dyDescent="0.25">
      <c r="A6" s="148"/>
      <c r="B6" s="9" t="s">
        <v>15</v>
      </c>
      <c r="C6" s="9">
        <v>1</v>
      </c>
      <c r="D6" s="9">
        <v>0</v>
      </c>
      <c r="E6" s="9">
        <v>0</v>
      </c>
      <c r="F6" s="9">
        <v>8</v>
      </c>
      <c r="G6" s="9">
        <v>7</v>
      </c>
      <c r="H6" s="9"/>
      <c r="I6" s="10">
        <v>3</v>
      </c>
      <c r="K6" s="151"/>
      <c r="O6" s="69">
        <f t="shared" ref="O6:O167" si="1">SUM(F6:G6)</f>
        <v>15</v>
      </c>
      <c r="P6" s="69">
        <f t="shared" ref="P6:P167" si="2">SUM(F6-G6)</f>
        <v>1</v>
      </c>
      <c r="R6" s="87">
        <v>2</v>
      </c>
      <c r="S6" s="77" t="s">
        <v>12</v>
      </c>
      <c r="T6" s="78">
        <f t="shared" ref="T6:Z6" si="3">C53</f>
        <v>12</v>
      </c>
      <c r="U6" s="78">
        <f t="shared" si="3"/>
        <v>2</v>
      </c>
      <c r="V6" s="78">
        <f t="shared" si="3"/>
        <v>5</v>
      </c>
      <c r="W6" s="78">
        <f t="shared" si="3"/>
        <v>136</v>
      </c>
      <c r="X6" s="78">
        <f t="shared" si="3"/>
        <v>112</v>
      </c>
      <c r="Y6" s="78">
        <f t="shared" si="3"/>
        <v>24</v>
      </c>
      <c r="Z6" s="79">
        <f t="shared" si="3"/>
        <v>38</v>
      </c>
    </row>
    <row r="7" spans="1:26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8</v>
      </c>
      <c r="G7" s="11">
        <v>7</v>
      </c>
      <c r="H7" s="11"/>
      <c r="I7" s="12">
        <v>3</v>
      </c>
      <c r="K7" s="151"/>
      <c r="O7" s="69">
        <f t="shared" si="1"/>
        <v>15</v>
      </c>
      <c r="P7" s="69">
        <f t="shared" si="2"/>
        <v>1</v>
      </c>
      <c r="R7" s="87">
        <v>3</v>
      </c>
      <c r="S7" s="140" t="s">
        <v>16</v>
      </c>
      <c r="T7" s="138">
        <f t="shared" ref="T7:Z7" si="4">C288</f>
        <v>10</v>
      </c>
      <c r="U7" s="138">
        <f t="shared" si="4"/>
        <v>2</v>
      </c>
      <c r="V7" s="138">
        <f t="shared" si="4"/>
        <v>7</v>
      </c>
      <c r="W7" s="138">
        <f t="shared" si="4"/>
        <v>161</v>
      </c>
      <c r="X7" s="138">
        <f t="shared" si="4"/>
        <v>142</v>
      </c>
      <c r="Y7" s="138">
        <f t="shared" si="4"/>
        <v>19</v>
      </c>
      <c r="Z7" s="139">
        <f t="shared" si="4"/>
        <v>32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5</v>
      </c>
      <c r="G8" s="11">
        <v>9</v>
      </c>
      <c r="H8" s="11"/>
      <c r="I8" s="12">
        <v>0</v>
      </c>
      <c r="K8" s="151"/>
      <c r="O8" s="69">
        <f t="shared" si="1"/>
        <v>14</v>
      </c>
      <c r="P8" s="69">
        <f t="shared" si="2"/>
        <v>-4</v>
      </c>
      <c r="R8" s="87">
        <v>4</v>
      </c>
      <c r="S8" s="74" t="s">
        <v>25</v>
      </c>
      <c r="T8" s="75">
        <f t="shared" ref="T8:Z8" si="5">C220</f>
        <v>8</v>
      </c>
      <c r="U8" s="75">
        <f t="shared" si="5"/>
        <v>5</v>
      </c>
      <c r="V8" s="75">
        <f t="shared" si="5"/>
        <v>7</v>
      </c>
      <c r="W8" s="75">
        <f t="shared" si="5"/>
        <v>135</v>
      </c>
      <c r="X8" s="75">
        <f t="shared" si="5"/>
        <v>124</v>
      </c>
      <c r="Y8" s="75">
        <f t="shared" si="5"/>
        <v>11</v>
      </c>
      <c r="Z8" s="76">
        <f t="shared" si="5"/>
        <v>29</v>
      </c>
    </row>
    <row r="9" spans="1:26" s="69" customFormat="1" ht="12.75" customHeight="1" x14ac:dyDescent="0.25">
      <c r="A9" s="148"/>
      <c r="B9" s="11" t="s">
        <v>21</v>
      </c>
      <c r="C9" s="11">
        <v>1</v>
      </c>
      <c r="D9" s="11">
        <v>0</v>
      </c>
      <c r="E9" s="11">
        <v>0</v>
      </c>
      <c r="F9" s="11">
        <v>8</v>
      </c>
      <c r="G9" s="11">
        <v>7</v>
      </c>
      <c r="H9" s="11"/>
      <c r="I9" s="12">
        <v>3</v>
      </c>
      <c r="K9" s="151"/>
      <c r="O9" s="69">
        <f t="shared" si="1"/>
        <v>15</v>
      </c>
      <c r="P9" s="69">
        <f t="shared" si="2"/>
        <v>1</v>
      </c>
      <c r="R9" s="87">
        <v>5</v>
      </c>
      <c r="S9" s="74" t="s">
        <v>60</v>
      </c>
      <c r="T9" s="75">
        <f t="shared" ref="T9:Z9" si="6">C25</f>
        <v>9</v>
      </c>
      <c r="U9" s="75">
        <f t="shared" si="6"/>
        <v>2</v>
      </c>
      <c r="V9" s="75">
        <f t="shared" si="6"/>
        <v>9</v>
      </c>
      <c r="W9" s="75">
        <f t="shared" si="6"/>
        <v>147</v>
      </c>
      <c r="X9" s="75">
        <f t="shared" si="6"/>
        <v>161</v>
      </c>
      <c r="Y9" s="75">
        <f t="shared" si="6"/>
        <v>-14</v>
      </c>
      <c r="Z9" s="76">
        <f t="shared" si="6"/>
        <v>29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5</v>
      </c>
      <c r="G10" s="11">
        <v>9</v>
      </c>
      <c r="H10" s="11"/>
      <c r="I10" s="12">
        <v>0</v>
      </c>
      <c r="K10" s="151"/>
      <c r="O10" s="69">
        <f t="shared" si="1"/>
        <v>14</v>
      </c>
      <c r="P10" s="69">
        <f t="shared" si="2"/>
        <v>-4</v>
      </c>
      <c r="R10" s="87">
        <v>6</v>
      </c>
      <c r="S10" s="74" t="s">
        <v>33</v>
      </c>
      <c r="T10" s="75">
        <f t="shared" ref="T10:Z10" si="7">C242</f>
        <v>8</v>
      </c>
      <c r="U10" s="75">
        <f t="shared" si="7"/>
        <v>2</v>
      </c>
      <c r="V10" s="75">
        <f t="shared" si="7"/>
        <v>10</v>
      </c>
      <c r="W10" s="75">
        <f t="shared" si="7"/>
        <v>151</v>
      </c>
      <c r="X10" s="75">
        <f t="shared" si="7"/>
        <v>162</v>
      </c>
      <c r="Y10" s="75">
        <f t="shared" si="7"/>
        <v>-11</v>
      </c>
      <c r="Z10" s="76">
        <f t="shared" si="7"/>
        <v>26</v>
      </c>
    </row>
    <row r="11" spans="1:26" s="69" customFormat="1" ht="12.75" customHeight="1" x14ac:dyDescent="0.25">
      <c r="A11" s="148"/>
      <c r="B11" s="11" t="s">
        <v>24</v>
      </c>
      <c r="C11" s="11">
        <v>0</v>
      </c>
      <c r="D11" s="11">
        <v>0</v>
      </c>
      <c r="E11" s="11">
        <v>1</v>
      </c>
      <c r="F11" s="11">
        <v>7</v>
      </c>
      <c r="G11" s="11">
        <v>9</v>
      </c>
      <c r="H11" s="11"/>
      <c r="I11" s="12">
        <v>0</v>
      </c>
      <c r="K11" s="151"/>
      <c r="O11" s="69">
        <f t="shared" si="1"/>
        <v>16</v>
      </c>
      <c r="P11" s="69">
        <f t="shared" si="2"/>
        <v>-2</v>
      </c>
      <c r="R11" s="87">
        <v>7</v>
      </c>
      <c r="S11" s="74" t="s">
        <v>29</v>
      </c>
      <c r="T11" s="75">
        <f t="shared" ref="T11:Z11" si="8">C119</f>
        <v>6</v>
      </c>
      <c r="U11" s="75">
        <f t="shared" si="8"/>
        <v>6</v>
      </c>
      <c r="V11" s="75">
        <f t="shared" si="8"/>
        <v>8</v>
      </c>
      <c r="W11" s="75">
        <f t="shared" si="8"/>
        <v>136</v>
      </c>
      <c r="X11" s="75">
        <f t="shared" si="8"/>
        <v>146</v>
      </c>
      <c r="Y11" s="75">
        <f t="shared" si="8"/>
        <v>-10</v>
      </c>
      <c r="Z11" s="76">
        <f t="shared" si="8"/>
        <v>24</v>
      </c>
    </row>
    <row r="12" spans="1:26" s="69" customFormat="1" ht="12.75" customHeight="1" x14ac:dyDescent="0.25">
      <c r="A12" s="148"/>
      <c r="B12" s="11" t="s">
        <v>26</v>
      </c>
      <c r="C12" s="11">
        <v>1</v>
      </c>
      <c r="D12" s="11">
        <v>0</v>
      </c>
      <c r="E12" s="11">
        <v>0</v>
      </c>
      <c r="F12" s="11">
        <v>7</v>
      </c>
      <c r="G12" s="11">
        <v>6</v>
      </c>
      <c r="H12" s="11"/>
      <c r="I12" s="12">
        <v>3</v>
      </c>
      <c r="K12" s="151"/>
      <c r="O12" s="69">
        <f t="shared" si="1"/>
        <v>13</v>
      </c>
      <c r="P12" s="69">
        <f t="shared" si="2"/>
        <v>1</v>
      </c>
      <c r="R12" s="87">
        <v>8</v>
      </c>
      <c r="S12" s="74" t="s">
        <v>35</v>
      </c>
      <c r="T12" s="75">
        <f t="shared" ref="T12:Z12" si="9">C264</f>
        <v>7</v>
      </c>
      <c r="U12" s="75">
        <f t="shared" si="9"/>
        <v>1</v>
      </c>
      <c r="V12" s="75">
        <f t="shared" si="9"/>
        <v>12</v>
      </c>
      <c r="W12" s="75">
        <f t="shared" si="9"/>
        <v>131</v>
      </c>
      <c r="X12" s="75">
        <f t="shared" si="9"/>
        <v>141</v>
      </c>
      <c r="Y12" s="75">
        <f t="shared" si="9"/>
        <v>-10</v>
      </c>
      <c r="Z12" s="76">
        <f t="shared" si="9"/>
        <v>22</v>
      </c>
    </row>
    <row r="13" spans="1:26" s="69" customFormat="1" ht="12.75" customHeight="1" x14ac:dyDescent="0.25">
      <c r="A13" s="148"/>
      <c r="B13" s="11" t="s">
        <v>28</v>
      </c>
      <c r="C13" s="11">
        <v>1</v>
      </c>
      <c r="D13" s="11">
        <v>0</v>
      </c>
      <c r="E13" s="11">
        <v>0</v>
      </c>
      <c r="F13" s="11">
        <v>9</v>
      </c>
      <c r="G13" s="11">
        <v>6</v>
      </c>
      <c r="H13" s="11"/>
      <c r="I13" s="12">
        <v>3</v>
      </c>
      <c r="K13" s="151"/>
      <c r="O13" s="69">
        <f t="shared" si="1"/>
        <v>15</v>
      </c>
      <c r="P13" s="69">
        <f t="shared" si="2"/>
        <v>3</v>
      </c>
      <c r="R13" s="87">
        <v>9</v>
      </c>
      <c r="S13" s="74" t="s">
        <v>18</v>
      </c>
      <c r="T13" s="75">
        <f t="shared" ref="T13:Z13" si="10">C97</f>
        <v>5</v>
      </c>
      <c r="U13" s="75">
        <f t="shared" si="10"/>
        <v>3</v>
      </c>
      <c r="V13" s="75">
        <f t="shared" si="10"/>
        <v>12</v>
      </c>
      <c r="W13" s="75">
        <f t="shared" si="10"/>
        <v>124</v>
      </c>
      <c r="X13" s="75">
        <f t="shared" si="10"/>
        <v>136</v>
      </c>
      <c r="Y13" s="75">
        <f t="shared" si="10"/>
        <v>-12</v>
      </c>
      <c r="Z13" s="76">
        <f t="shared" si="10"/>
        <v>18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8</v>
      </c>
      <c r="G14" s="11">
        <v>6</v>
      </c>
      <c r="H14" s="11"/>
      <c r="I14" s="12">
        <v>3</v>
      </c>
      <c r="K14" s="151"/>
      <c r="O14" s="69">
        <f t="shared" si="1"/>
        <v>14</v>
      </c>
      <c r="P14" s="69">
        <f t="shared" si="2"/>
        <v>2</v>
      </c>
      <c r="R14" s="87">
        <v>10</v>
      </c>
      <c r="S14" s="74" t="s">
        <v>31</v>
      </c>
      <c r="T14" s="75">
        <f t="shared" ref="T14:Z14" si="11">C140</f>
        <v>5</v>
      </c>
      <c r="U14" s="75">
        <f t="shared" si="11"/>
        <v>2</v>
      </c>
      <c r="V14" s="75">
        <f t="shared" si="11"/>
        <v>12</v>
      </c>
      <c r="W14" s="75">
        <f t="shared" si="11"/>
        <v>120</v>
      </c>
      <c r="X14" s="75">
        <f t="shared" si="11"/>
        <v>145</v>
      </c>
      <c r="Y14" s="75">
        <f t="shared" si="11"/>
        <v>-25</v>
      </c>
      <c r="Z14" s="76">
        <f t="shared" si="11"/>
        <v>17</v>
      </c>
    </row>
    <row r="15" spans="1:26" s="69" customFormat="1" ht="12.75" customHeight="1" x14ac:dyDescent="0.25">
      <c r="A15" s="148"/>
      <c r="B15" s="11" t="s">
        <v>32</v>
      </c>
      <c r="C15" s="11">
        <v>0</v>
      </c>
      <c r="D15" s="11">
        <v>0</v>
      </c>
      <c r="E15" s="11">
        <v>1</v>
      </c>
      <c r="F15" s="11">
        <v>7</v>
      </c>
      <c r="G15" s="11">
        <v>15</v>
      </c>
      <c r="H15" s="11"/>
      <c r="I15" s="12">
        <v>0</v>
      </c>
      <c r="K15" s="151"/>
      <c r="O15" s="69">
        <f t="shared" si="1"/>
        <v>22</v>
      </c>
      <c r="P15" s="69">
        <f t="shared" si="2"/>
        <v>-8</v>
      </c>
      <c r="R15" s="87">
        <v>11</v>
      </c>
      <c r="S15" s="74" t="s">
        <v>22</v>
      </c>
      <c r="T15" s="75">
        <f t="shared" ref="T15:Z15" si="12">C75</f>
        <v>4</v>
      </c>
      <c r="U15" s="75">
        <f t="shared" si="12"/>
        <v>3</v>
      </c>
      <c r="V15" s="75">
        <f t="shared" si="12"/>
        <v>13</v>
      </c>
      <c r="W15" s="75">
        <f t="shared" si="12"/>
        <v>129</v>
      </c>
      <c r="X15" s="75">
        <f t="shared" si="12"/>
        <v>154</v>
      </c>
      <c r="Y15" s="75">
        <f t="shared" si="12"/>
        <v>-25</v>
      </c>
      <c r="Z15" s="76">
        <f t="shared" si="12"/>
        <v>15</v>
      </c>
    </row>
    <row r="16" spans="1:26" s="69" customFormat="1" ht="12.75" customHeight="1" x14ac:dyDescent="0.25">
      <c r="A16" s="148"/>
      <c r="B16" s="11" t="s">
        <v>34</v>
      </c>
      <c r="C16" s="11">
        <v>0</v>
      </c>
      <c r="D16" s="11">
        <v>1</v>
      </c>
      <c r="E16" s="11">
        <v>0</v>
      </c>
      <c r="F16" s="11">
        <v>6</v>
      </c>
      <c r="G16" s="11">
        <v>6</v>
      </c>
      <c r="H16" s="11"/>
      <c r="I16" s="12">
        <v>1</v>
      </c>
      <c r="K16" s="151"/>
      <c r="O16" s="69">
        <f t="shared" si="1"/>
        <v>12</v>
      </c>
      <c r="P16" s="69">
        <f t="shared" si="2"/>
        <v>0</v>
      </c>
      <c r="R16" s="87">
        <v>12</v>
      </c>
      <c r="S16" s="74" t="s">
        <v>37</v>
      </c>
      <c r="T16" s="75">
        <f t="shared" ref="T16:Z16" si="13">C162</f>
        <v>4</v>
      </c>
      <c r="U16" s="75">
        <f t="shared" si="13"/>
        <v>3</v>
      </c>
      <c r="V16" s="75">
        <f t="shared" si="13"/>
        <v>13</v>
      </c>
      <c r="W16" s="75">
        <f t="shared" si="13"/>
        <v>129</v>
      </c>
      <c r="X16" s="75">
        <f t="shared" si="13"/>
        <v>177</v>
      </c>
      <c r="Y16" s="75">
        <f t="shared" si="13"/>
        <v>-48</v>
      </c>
      <c r="Z16" s="76">
        <f t="shared" si="13"/>
        <v>15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7</v>
      </c>
      <c r="G17" s="11">
        <v>12</v>
      </c>
      <c r="H17" s="11"/>
      <c r="I17" s="12">
        <v>0</v>
      </c>
      <c r="K17" s="151"/>
      <c r="O17" s="69">
        <f t="shared" si="1"/>
        <v>19</v>
      </c>
      <c r="P17" s="69">
        <f t="shared" si="2"/>
        <v>-5</v>
      </c>
      <c r="R17" s="121">
        <v>13</v>
      </c>
      <c r="S17" s="128" t="s">
        <v>20</v>
      </c>
      <c r="T17" s="129">
        <f t="shared" ref="T17:Z17" si="14">C176</f>
        <v>1</v>
      </c>
      <c r="U17" s="129">
        <f t="shared" si="14"/>
        <v>4</v>
      </c>
      <c r="V17" s="129">
        <f t="shared" si="14"/>
        <v>7</v>
      </c>
      <c r="W17" s="129">
        <f t="shared" si="14"/>
        <v>78</v>
      </c>
      <c r="X17" s="129">
        <f t="shared" si="14"/>
        <v>87</v>
      </c>
      <c r="Y17" s="129">
        <f t="shared" si="14"/>
        <v>-9</v>
      </c>
      <c r="Z17" s="130">
        <f t="shared" si="14"/>
        <v>7</v>
      </c>
    </row>
    <row r="18" spans="1:28" s="69" customFormat="1" ht="12.75" customHeight="1" thickBot="1" x14ac:dyDescent="0.3">
      <c r="A18" s="148"/>
      <c r="B18" s="11" t="s">
        <v>38</v>
      </c>
      <c r="C18" s="11">
        <v>1</v>
      </c>
      <c r="D18" s="11">
        <v>0</v>
      </c>
      <c r="E18" s="11">
        <v>0</v>
      </c>
      <c r="F18" s="11">
        <v>7</v>
      </c>
      <c r="G18" s="11">
        <v>6</v>
      </c>
      <c r="H18" s="11"/>
      <c r="I18" s="12">
        <v>3</v>
      </c>
      <c r="K18" s="151"/>
      <c r="O18" s="69">
        <f t="shared" si="1"/>
        <v>13</v>
      </c>
      <c r="P18" s="69">
        <f t="shared" si="2"/>
        <v>1</v>
      </c>
      <c r="R18" s="118">
        <v>14</v>
      </c>
      <c r="S18" s="113" t="s">
        <v>72</v>
      </c>
      <c r="T18" s="113">
        <f>C32</f>
        <v>1</v>
      </c>
      <c r="U18" s="113">
        <f t="shared" ref="U18:Z18" si="15">D32</f>
        <v>1</v>
      </c>
      <c r="V18" s="113">
        <f t="shared" si="15"/>
        <v>3</v>
      </c>
      <c r="W18" s="113">
        <f t="shared" si="15"/>
        <v>37</v>
      </c>
      <c r="X18" s="113">
        <f t="shared" si="15"/>
        <v>34</v>
      </c>
      <c r="Y18" s="113">
        <f t="shared" si="15"/>
        <v>3</v>
      </c>
      <c r="Z18" s="114">
        <f t="shared" si="15"/>
        <v>4</v>
      </c>
    </row>
    <row r="19" spans="1:28" s="69" customFormat="1" ht="12.75" customHeight="1" thickBot="1" x14ac:dyDescent="0.3">
      <c r="A19" s="148"/>
      <c r="B19" s="11" t="s">
        <v>40</v>
      </c>
      <c r="C19" s="11">
        <v>1</v>
      </c>
      <c r="D19" s="11">
        <v>0</v>
      </c>
      <c r="E19" s="11">
        <v>0</v>
      </c>
      <c r="F19" s="11">
        <v>17</v>
      </c>
      <c r="G19" s="11">
        <v>12</v>
      </c>
      <c r="H19" s="11"/>
      <c r="I19" s="12">
        <v>3</v>
      </c>
      <c r="K19" s="151"/>
      <c r="O19" s="69">
        <f t="shared" si="1"/>
        <v>29</v>
      </c>
      <c r="P19" s="69">
        <f t="shared" si="2"/>
        <v>5</v>
      </c>
      <c r="R19" s="80">
        <v>15</v>
      </c>
      <c r="S19" s="81" t="s">
        <v>112</v>
      </c>
      <c r="T19" s="81">
        <f>C267</f>
        <v>0</v>
      </c>
      <c r="U19" s="81">
        <f>D267</f>
        <v>0</v>
      </c>
      <c r="V19" s="81">
        <f>E267</f>
        <v>0</v>
      </c>
      <c r="W19" s="81">
        <f>F267</f>
        <v>0</v>
      </c>
      <c r="X19" s="81">
        <f>G267</f>
        <v>0</v>
      </c>
      <c r="Y19" s="81">
        <f>H267</f>
        <v>0</v>
      </c>
      <c r="Z19" s="82">
        <f>I267</f>
        <v>0</v>
      </c>
      <c r="AA19" s="88">
        <f>SUM(Z5:Z19)</f>
        <v>322</v>
      </c>
      <c r="AB19" s="55" t="b">
        <f>EXACT(AA19,I290)</f>
        <v>1</v>
      </c>
    </row>
    <row r="20" spans="1:28" s="69" customFormat="1" ht="12.75" customHeight="1" x14ac:dyDescent="0.25">
      <c r="A20" s="148"/>
      <c r="B20" s="11" t="s">
        <v>71</v>
      </c>
      <c r="C20" s="11">
        <v>0</v>
      </c>
      <c r="D20" s="11">
        <v>0</v>
      </c>
      <c r="E20" s="11">
        <v>1</v>
      </c>
      <c r="F20" s="11">
        <v>6</v>
      </c>
      <c r="G20" s="11">
        <v>8</v>
      </c>
      <c r="H20" s="11"/>
      <c r="I20" s="12">
        <v>0</v>
      </c>
      <c r="K20" s="151"/>
      <c r="O20" s="69">
        <f t="shared" si="1"/>
        <v>14</v>
      </c>
      <c r="P20" s="69">
        <f t="shared" si="2"/>
        <v>-2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1</v>
      </c>
      <c r="D21" s="11">
        <v>0</v>
      </c>
      <c r="E21" s="11">
        <v>0</v>
      </c>
      <c r="F21" s="11">
        <v>9</v>
      </c>
      <c r="G21" s="11">
        <v>6</v>
      </c>
      <c r="H21" s="11"/>
      <c r="I21" s="12">
        <v>3</v>
      </c>
      <c r="K21" s="151"/>
      <c r="O21" s="69">
        <f t="shared" si="1"/>
        <v>15</v>
      </c>
      <c r="P21" s="69">
        <f t="shared" si="2"/>
        <v>3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0</v>
      </c>
      <c r="D22" s="11">
        <v>0</v>
      </c>
      <c r="E22" s="11">
        <v>1</v>
      </c>
      <c r="F22" s="11">
        <v>8</v>
      </c>
      <c r="G22" s="11">
        <v>9</v>
      </c>
      <c r="H22" s="11"/>
      <c r="I22" s="12">
        <v>0</v>
      </c>
      <c r="K22" s="151"/>
      <c r="O22" s="69">
        <f t="shared" si="1"/>
        <v>17</v>
      </c>
      <c r="P22" s="69">
        <f t="shared" si="2"/>
        <v>-1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1</v>
      </c>
      <c r="E23" s="11">
        <v>0</v>
      </c>
      <c r="F23" s="11">
        <v>6</v>
      </c>
      <c r="G23" s="11">
        <v>6</v>
      </c>
      <c r="H23" s="11"/>
      <c r="I23" s="12">
        <v>1</v>
      </c>
      <c r="K23" s="151"/>
      <c r="O23" s="69">
        <f t="shared" si="1"/>
        <v>12</v>
      </c>
      <c r="P23" s="69">
        <f t="shared" si="2"/>
        <v>0</v>
      </c>
      <c r="R23" s="88"/>
      <c r="AA23" s="88"/>
      <c r="AB23" s="111"/>
    </row>
    <row r="24" spans="1:28" s="69" customFormat="1" ht="12.75" customHeight="1" x14ac:dyDescent="0.25">
      <c r="A24" s="148"/>
      <c r="B24" s="11" t="s">
        <v>79</v>
      </c>
      <c r="C24" s="11">
        <v>0</v>
      </c>
      <c r="D24" s="11">
        <v>0</v>
      </c>
      <c r="E24" s="11">
        <v>1</v>
      </c>
      <c r="F24" s="11">
        <v>3</v>
      </c>
      <c r="G24" s="11">
        <v>7</v>
      </c>
      <c r="H24" s="11"/>
      <c r="I24" s="12">
        <v>0</v>
      </c>
      <c r="K24" s="151"/>
      <c r="O24" s="69">
        <f t="shared" si="1"/>
        <v>10</v>
      </c>
      <c r="P24" s="69">
        <f t="shared" si="2"/>
        <v>-4</v>
      </c>
      <c r="R24" s="88"/>
      <c r="AA24" s="88"/>
      <c r="AB24" s="111"/>
    </row>
    <row r="25" spans="1:28" s="69" customFormat="1" ht="12.75" customHeight="1" thickBot="1" x14ac:dyDescent="0.3">
      <c r="A25" s="149"/>
      <c r="B25" s="17" t="s">
        <v>39</v>
      </c>
      <c r="C25" s="17">
        <f>SUM(C5:C24)</f>
        <v>9</v>
      </c>
      <c r="D25" s="17">
        <f>SUM(D5:D24)</f>
        <v>2</v>
      </c>
      <c r="E25" s="17">
        <f>SUM(E5:E24)</f>
        <v>9</v>
      </c>
      <c r="F25" s="17">
        <f>SUM(F5:F24)</f>
        <v>147</v>
      </c>
      <c r="G25" s="17">
        <f>SUM(G5:G24)</f>
        <v>161</v>
      </c>
      <c r="H25" s="17">
        <f>SUM(F25-G25)</f>
        <v>-14</v>
      </c>
      <c r="I25" s="26">
        <f>SUM(I5:I24)</f>
        <v>29</v>
      </c>
      <c r="J25" s="18">
        <f>I25</f>
        <v>29</v>
      </c>
      <c r="K25" s="152"/>
      <c r="M25" s="69">
        <f>SUM(F25:G25)</f>
        <v>308</v>
      </c>
      <c r="N25" s="69">
        <f>SUM(I25)</f>
        <v>29</v>
      </c>
    </row>
    <row r="26" spans="1:28" s="69" customFormat="1" ht="12.75" customHeight="1" thickBot="1" x14ac:dyDescent="0.3">
      <c r="A26" s="123"/>
      <c r="B26" s="124"/>
      <c r="C26" s="124"/>
      <c r="D26" s="124"/>
      <c r="E26" s="124"/>
      <c r="F26" s="124"/>
      <c r="G26" s="124"/>
      <c r="H26" s="124"/>
      <c r="I26" s="124"/>
      <c r="J26" s="111"/>
      <c r="K26" s="127"/>
    </row>
    <row r="27" spans="1:28" ht="12.75" customHeight="1" x14ac:dyDescent="0.25">
      <c r="A27" s="147" t="s">
        <v>73</v>
      </c>
      <c r="B27" s="7" t="s">
        <v>71</v>
      </c>
      <c r="C27" s="7">
        <v>1</v>
      </c>
      <c r="D27" s="7">
        <v>0</v>
      </c>
      <c r="E27" s="7">
        <v>0</v>
      </c>
      <c r="F27" s="7">
        <v>15</v>
      </c>
      <c r="G27" s="7">
        <v>9</v>
      </c>
      <c r="H27" s="7"/>
      <c r="I27" s="8">
        <v>3</v>
      </c>
      <c r="K27" s="150">
        <f>RANK(J32,J:J,0)</f>
        <v>14</v>
      </c>
      <c r="O27">
        <f t="shared" ref="O27" si="16">SUM(F27:G27)</f>
        <v>24</v>
      </c>
      <c r="P27">
        <f t="shared" ref="P27" si="17">SUM(F27-G27)</f>
        <v>6</v>
      </c>
    </row>
    <row r="28" spans="1:28" ht="12.75" customHeight="1" x14ac:dyDescent="0.25">
      <c r="A28" s="148"/>
      <c r="B28" s="9" t="s">
        <v>74</v>
      </c>
      <c r="C28" s="9">
        <v>0</v>
      </c>
      <c r="D28" s="9">
        <v>0</v>
      </c>
      <c r="E28" s="9">
        <v>1</v>
      </c>
      <c r="F28" s="9">
        <v>7</v>
      </c>
      <c r="G28" s="9">
        <v>8</v>
      </c>
      <c r="H28" s="9"/>
      <c r="I28" s="10">
        <v>0</v>
      </c>
      <c r="K28" s="151"/>
    </row>
    <row r="29" spans="1:28" ht="12.75" customHeight="1" x14ac:dyDescent="0.25">
      <c r="A29" s="148"/>
      <c r="B29" s="9" t="s">
        <v>75</v>
      </c>
      <c r="C29" s="9">
        <v>0</v>
      </c>
      <c r="D29" s="9">
        <v>0</v>
      </c>
      <c r="E29" s="9">
        <v>1</v>
      </c>
      <c r="F29" s="9">
        <v>5</v>
      </c>
      <c r="G29" s="9">
        <v>6</v>
      </c>
      <c r="H29" s="9"/>
      <c r="I29" s="10">
        <v>0</v>
      </c>
      <c r="K29" s="151"/>
    </row>
    <row r="30" spans="1:28" ht="12.75" customHeight="1" x14ac:dyDescent="0.25">
      <c r="A30" s="148"/>
      <c r="B30" s="11" t="s">
        <v>77</v>
      </c>
      <c r="C30" s="11">
        <v>0</v>
      </c>
      <c r="D30" s="11">
        <v>0</v>
      </c>
      <c r="E30" s="11">
        <v>1</v>
      </c>
      <c r="F30" s="11">
        <v>6</v>
      </c>
      <c r="G30" s="11">
        <v>7</v>
      </c>
      <c r="H30" s="11"/>
      <c r="I30" s="12">
        <v>0</v>
      </c>
      <c r="K30" s="151"/>
    </row>
    <row r="31" spans="1:28" ht="12.75" customHeight="1" x14ac:dyDescent="0.25">
      <c r="A31" s="148"/>
      <c r="B31" s="11" t="s">
        <v>79</v>
      </c>
      <c r="C31" s="11">
        <v>0</v>
      </c>
      <c r="D31" s="11">
        <v>1</v>
      </c>
      <c r="E31" s="11">
        <v>0</v>
      </c>
      <c r="F31" s="11">
        <v>4</v>
      </c>
      <c r="G31" s="11">
        <v>4</v>
      </c>
      <c r="H31" s="11"/>
      <c r="I31" s="12">
        <v>1</v>
      </c>
      <c r="K31" s="151"/>
    </row>
    <row r="32" spans="1:28" ht="12.75" customHeight="1" thickBot="1" x14ac:dyDescent="0.3">
      <c r="A32" s="149"/>
      <c r="B32" s="17" t="s">
        <v>39</v>
      </c>
      <c r="C32" s="17">
        <f>SUM(C27:C31)</f>
        <v>1</v>
      </c>
      <c r="D32" s="17">
        <f>SUM(D27:D31)</f>
        <v>1</v>
      </c>
      <c r="E32" s="17">
        <f>SUM(E27:E31)</f>
        <v>3</v>
      </c>
      <c r="F32" s="17">
        <f>SUM(F27:F31)</f>
        <v>37</v>
      </c>
      <c r="G32" s="17">
        <f>SUM(G27:G31)</f>
        <v>34</v>
      </c>
      <c r="H32" s="17">
        <f>SUM(F32-G32)</f>
        <v>3</v>
      </c>
      <c r="I32" s="26">
        <f>SUM(I27:I31)</f>
        <v>4</v>
      </c>
      <c r="J32" s="116">
        <f>I32</f>
        <v>4</v>
      </c>
      <c r="K32" s="152"/>
      <c r="M32">
        <f>SUM(F32:G32)</f>
        <v>71</v>
      </c>
      <c r="N32">
        <f>SUM(I32)</f>
        <v>4</v>
      </c>
    </row>
    <row r="33" spans="1:16" s="69" customFormat="1" ht="12.75" customHeight="1" thickBot="1" x14ac:dyDescent="0.3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16" s="69" customFormat="1" ht="12.75" customHeight="1" x14ac:dyDescent="0.25">
      <c r="A34" s="155" t="s">
        <v>12</v>
      </c>
      <c r="B34" s="7" t="s">
        <v>13</v>
      </c>
      <c r="C34" s="7">
        <v>1</v>
      </c>
      <c r="D34" s="7">
        <v>0</v>
      </c>
      <c r="E34" s="7">
        <v>0</v>
      </c>
      <c r="F34" s="7">
        <v>9</v>
      </c>
      <c r="G34" s="7">
        <v>5</v>
      </c>
      <c r="H34" s="7"/>
      <c r="I34" s="8">
        <v>3</v>
      </c>
      <c r="K34" s="150">
        <f>RANK(J53,J:J,0)</f>
        <v>2</v>
      </c>
      <c r="O34" s="69">
        <f t="shared" si="1"/>
        <v>14</v>
      </c>
      <c r="P34" s="69">
        <f t="shared" si="2"/>
        <v>4</v>
      </c>
    </row>
    <row r="35" spans="1:16" s="69" customFormat="1" ht="12.75" customHeight="1" x14ac:dyDescent="0.25">
      <c r="A35" s="156"/>
      <c r="B35" s="9" t="s">
        <v>15</v>
      </c>
      <c r="C35" s="9">
        <v>1</v>
      </c>
      <c r="D35" s="9">
        <v>0</v>
      </c>
      <c r="E35" s="9">
        <v>0</v>
      </c>
      <c r="F35" s="9">
        <v>6</v>
      </c>
      <c r="G35" s="9">
        <v>5</v>
      </c>
      <c r="H35" s="9"/>
      <c r="I35" s="10">
        <v>3</v>
      </c>
      <c r="K35" s="151"/>
      <c r="O35" s="69">
        <f t="shared" si="1"/>
        <v>11</v>
      </c>
      <c r="P35" s="69">
        <f t="shared" si="2"/>
        <v>1</v>
      </c>
    </row>
    <row r="36" spans="1:16" s="69" customFormat="1" ht="12.75" customHeight="1" x14ac:dyDescent="0.25">
      <c r="A36" s="156"/>
      <c r="B36" s="11" t="s">
        <v>17</v>
      </c>
      <c r="C36" s="11">
        <v>1</v>
      </c>
      <c r="D36" s="11">
        <v>0</v>
      </c>
      <c r="E36" s="11">
        <v>0</v>
      </c>
      <c r="F36" s="11">
        <v>8</v>
      </c>
      <c r="G36" s="11">
        <v>5</v>
      </c>
      <c r="H36" s="11"/>
      <c r="I36" s="12">
        <v>3</v>
      </c>
      <c r="K36" s="151"/>
      <c r="O36" s="69">
        <f t="shared" si="1"/>
        <v>13</v>
      </c>
      <c r="P36" s="69">
        <f t="shared" si="2"/>
        <v>3</v>
      </c>
    </row>
    <row r="37" spans="1:16" s="69" customFormat="1" ht="12.75" customHeight="1" x14ac:dyDescent="0.25">
      <c r="A37" s="156"/>
      <c r="B37" s="11" t="s">
        <v>19</v>
      </c>
      <c r="C37" s="11">
        <v>0</v>
      </c>
      <c r="D37" s="11">
        <v>0</v>
      </c>
      <c r="E37" s="11">
        <v>1</v>
      </c>
      <c r="F37" s="11">
        <v>8</v>
      </c>
      <c r="G37" s="11">
        <v>9</v>
      </c>
      <c r="H37" s="11"/>
      <c r="I37" s="12">
        <v>0</v>
      </c>
      <c r="K37" s="151"/>
      <c r="O37" s="69">
        <f t="shared" si="1"/>
        <v>17</v>
      </c>
      <c r="P37" s="69">
        <f t="shared" si="2"/>
        <v>-1</v>
      </c>
    </row>
    <row r="38" spans="1:16" s="69" customFormat="1" ht="12.75" customHeight="1" x14ac:dyDescent="0.25">
      <c r="A38" s="156"/>
      <c r="B38" s="11" t="s">
        <v>21</v>
      </c>
      <c r="C38" s="11">
        <v>0</v>
      </c>
      <c r="D38" s="11">
        <v>0</v>
      </c>
      <c r="E38" s="11">
        <v>1</v>
      </c>
      <c r="F38" s="11">
        <v>6</v>
      </c>
      <c r="G38" s="11">
        <v>7</v>
      </c>
      <c r="H38" s="11"/>
      <c r="I38" s="12">
        <v>0</v>
      </c>
      <c r="K38" s="151"/>
      <c r="O38" s="69">
        <f t="shared" si="1"/>
        <v>13</v>
      </c>
      <c r="P38" s="69">
        <f t="shared" si="2"/>
        <v>-1</v>
      </c>
    </row>
    <row r="39" spans="1:16" s="69" customFormat="1" ht="12.75" customHeight="1" x14ac:dyDescent="0.25">
      <c r="A39" s="156"/>
      <c r="B39" s="11" t="s">
        <v>23</v>
      </c>
      <c r="C39" s="11">
        <v>1</v>
      </c>
      <c r="D39" s="11">
        <v>0</v>
      </c>
      <c r="E39" s="11">
        <v>0</v>
      </c>
      <c r="F39" s="11">
        <v>8</v>
      </c>
      <c r="G39" s="11">
        <v>6</v>
      </c>
      <c r="H39" s="11"/>
      <c r="I39" s="12">
        <v>3</v>
      </c>
      <c r="K39" s="151"/>
      <c r="O39" s="69">
        <f t="shared" si="1"/>
        <v>14</v>
      </c>
      <c r="P39" s="69">
        <f t="shared" si="2"/>
        <v>2</v>
      </c>
    </row>
    <row r="40" spans="1:16" s="69" customFormat="1" ht="12.75" customHeight="1" x14ac:dyDescent="0.25">
      <c r="A40" s="156"/>
      <c r="B40" s="11" t="s">
        <v>24</v>
      </c>
      <c r="C40" s="11">
        <v>1</v>
      </c>
      <c r="D40" s="11">
        <v>0</v>
      </c>
      <c r="E40" s="11">
        <v>0</v>
      </c>
      <c r="F40" s="11">
        <v>9</v>
      </c>
      <c r="G40" s="11">
        <v>3</v>
      </c>
      <c r="H40" s="11"/>
      <c r="I40" s="12">
        <v>3</v>
      </c>
      <c r="K40" s="151"/>
      <c r="O40" s="69">
        <f t="shared" si="1"/>
        <v>12</v>
      </c>
      <c r="P40" s="69">
        <f t="shared" si="2"/>
        <v>6</v>
      </c>
    </row>
    <row r="41" spans="1:16" s="69" customFormat="1" ht="12.75" customHeight="1" x14ac:dyDescent="0.25">
      <c r="A41" s="156"/>
      <c r="B41" s="11" t="s">
        <v>26</v>
      </c>
      <c r="C41" s="11">
        <v>1</v>
      </c>
      <c r="D41" s="11">
        <v>0</v>
      </c>
      <c r="E41" s="11">
        <v>0</v>
      </c>
      <c r="F41" s="11">
        <v>8</v>
      </c>
      <c r="G41" s="11">
        <v>6</v>
      </c>
      <c r="H41" s="11"/>
      <c r="I41" s="12">
        <v>3</v>
      </c>
      <c r="K41" s="151"/>
      <c r="O41" s="69">
        <f t="shared" si="1"/>
        <v>14</v>
      </c>
      <c r="P41" s="69">
        <f t="shared" si="2"/>
        <v>2</v>
      </c>
    </row>
    <row r="42" spans="1:16" s="69" customFormat="1" ht="12.75" customHeight="1" x14ac:dyDescent="0.25">
      <c r="A42" s="156"/>
      <c r="B42" s="11" t="s">
        <v>28</v>
      </c>
      <c r="C42" s="11">
        <v>1</v>
      </c>
      <c r="D42" s="11">
        <v>0</v>
      </c>
      <c r="E42" s="11">
        <v>0</v>
      </c>
      <c r="F42" s="11">
        <v>8</v>
      </c>
      <c r="G42" s="11">
        <v>6</v>
      </c>
      <c r="H42" s="11"/>
      <c r="I42" s="12">
        <v>3</v>
      </c>
      <c r="K42" s="151"/>
      <c r="O42" s="69">
        <f t="shared" si="1"/>
        <v>14</v>
      </c>
      <c r="P42" s="69">
        <f t="shared" si="2"/>
        <v>2</v>
      </c>
    </row>
    <row r="43" spans="1:16" s="69" customFormat="1" ht="12.75" customHeight="1" x14ac:dyDescent="0.25">
      <c r="A43" s="156"/>
      <c r="B43" s="11" t="s">
        <v>30</v>
      </c>
      <c r="C43" s="11">
        <v>0</v>
      </c>
      <c r="D43" s="11">
        <v>1</v>
      </c>
      <c r="E43" s="11">
        <v>0</v>
      </c>
      <c r="F43" s="11">
        <v>5</v>
      </c>
      <c r="G43" s="11">
        <v>5</v>
      </c>
      <c r="H43" s="11"/>
      <c r="I43" s="12">
        <v>1</v>
      </c>
      <c r="K43" s="151"/>
      <c r="O43" s="69">
        <f t="shared" si="1"/>
        <v>10</v>
      </c>
      <c r="P43" s="69">
        <f t="shared" si="2"/>
        <v>0</v>
      </c>
    </row>
    <row r="44" spans="1:16" s="69" customFormat="1" ht="12.75" customHeight="1" x14ac:dyDescent="0.25">
      <c r="A44" s="156"/>
      <c r="B44" s="11" t="s">
        <v>32</v>
      </c>
      <c r="C44" s="11">
        <v>0</v>
      </c>
      <c r="D44" s="11">
        <v>0</v>
      </c>
      <c r="E44" s="11">
        <v>1</v>
      </c>
      <c r="F44" s="11">
        <v>7</v>
      </c>
      <c r="G44" s="11">
        <v>8</v>
      </c>
      <c r="H44" s="11"/>
      <c r="I44" s="12">
        <v>0</v>
      </c>
      <c r="K44" s="151"/>
      <c r="O44" s="69">
        <f t="shared" si="1"/>
        <v>15</v>
      </c>
      <c r="P44" s="69">
        <f t="shared" si="2"/>
        <v>-1</v>
      </c>
    </row>
    <row r="45" spans="1:16" s="69" customFormat="1" ht="12.75" customHeight="1" x14ac:dyDescent="0.25">
      <c r="A45" s="156"/>
      <c r="B45" s="11" t="s">
        <v>34</v>
      </c>
      <c r="C45" s="11">
        <v>0</v>
      </c>
      <c r="D45" s="11">
        <v>1</v>
      </c>
      <c r="E45" s="11">
        <v>0</v>
      </c>
      <c r="F45" s="11">
        <v>6</v>
      </c>
      <c r="G45" s="11">
        <v>6</v>
      </c>
      <c r="H45" s="11"/>
      <c r="I45" s="12">
        <v>1</v>
      </c>
      <c r="K45" s="151"/>
      <c r="O45" s="69">
        <f t="shared" si="1"/>
        <v>12</v>
      </c>
      <c r="P45" s="69">
        <f t="shared" si="2"/>
        <v>0</v>
      </c>
    </row>
    <row r="46" spans="1:16" s="69" customFormat="1" ht="12.75" customHeight="1" x14ac:dyDescent="0.25">
      <c r="A46" s="156"/>
      <c r="B46" s="11" t="s">
        <v>36</v>
      </c>
      <c r="C46" s="11">
        <v>0</v>
      </c>
      <c r="D46" s="11">
        <v>0</v>
      </c>
      <c r="E46" s="11">
        <v>1</v>
      </c>
      <c r="F46" s="11">
        <v>6</v>
      </c>
      <c r="G46" s="11">
        <v>9</v>
      </c>
      <c r="H46" s="11"/>
      <c r="I46" s="12">
        <v>0</v>
      </c>
      <c r="K46" s="151"/>
      <c r="O46" s="69">
        <f t="shared" si="1"/>
        <v>15</v>
      </c>
      <c r="P46" s="69">
        <f t="shared" si="2"/>
        <v>-3</v>
      </c>
    </row>
    <row r="47" spans="1:16" s="69" customFormat="1" ht="12.75" customHeight="1" x14ac:dyDescent="0.25">
      <c r="A47" s="156"/>
      <c r="B47" s="11" t="s">
        <v>38</v>
      </c>
      <c r="C47" s="11">
        <v>1</v>
      </c>
      <c r="D47" s="11">
        <v>0</v>
      </c>
      <c r="E47" s="11">
        <v>0</v>
      </c>
      <c r="F47" s="11">
        <v>9</v>
      </c>
      <c r="G47" s="11">
        <v>6</v>
      </c>
      <c r="H47" s="11"/>
      <c r="I47" s="12">
        <v>3</v>
      </c>
      <c r="K47" s="151"/>
      <c r="O47" s="69">
        <f t="shared" si="1"/>
        <v>15</v>
      </c>
      <c r="P47" s="69">
        <f t="shared" si="2"/>
        <v>3</v>
      </c>
    </row>
    <row r="48" spans="1:16" s="69" customFormat="1" ht="12.75" customHeight="1" x14ac:dyDescent="0.25">
      <c r="A48" s="156"/>
      <c r="B48" s="11" t="s">
        <v>40</v>
      </c>
      <c r="C48" s="11">
        <v>1</v>
      </c>
      <c r="D48" s="11">
        <v>0</v>
      </c>
      <c r="E48" s="11">
        <v>0</v>
      </c>
      <c r="F48" s="11">
        <v>6</v>
      </c>
      <c r="G48" s="11">
        <v>3</v>
      </c>
      <c r="H48" s="11"/>
      <c r="I48" s="12">
        <v>3</v>
      </c>
      <c r="K48" s="151"/>
      <c r="O48" s="69">
        <f t="shared" si="1"/>
        <v>9</v>
      </c>
      <c r="P48" s="69">
        <f t="shared" si="2"/>
        <v>3</v>
      </c>
    </row>
    <row r="49" spans="1:16" s="69" customFormat="1" ht="12.75" customHeight="1" x14ac:dyDescent="0.25">
      <c r="A49" s="156"/>
      <c r="B49" s="11" t="s">
        <v>71</v>
      </c>
      <c r="C49" s="11">
        <v>1</v>
      </c>
      <c r="D49" s="11">
        <v>0</v>
      </c>
      <c r="E49" s="11">
        <v>0</v>
      </c>
      <c r="F49" s="11">
        <v>7</v>
      </c>
      <c r="G49" s="11">
        <v>5</v>
      </c>
      <c r="H49" s="11"/>
      <c r="I49" s="12">
        <v>3</v>
      </c>
      <c r="K49" s="151"/>
      <c r="O49" s="69">
        <f t="shared" si="1"/>
        <v>12</v>
      </c>
      <c r="P49" s="69">
        <f t="shared" si="2"/>
        <v>2</v>
      </c>
    </row>
    <row r="50" spans="1:16" s="69" customFormat="1" ht="12.75" customHeight="1" x14ac:dyDescent="0.25">
      <c r="A50" s="156"/>
      <c r="B50" s="11" t="s">
        <v>74</v>
      </c>
      <c r="C50" s="11">
        <v>0</v>
      </c>
      <c r="D50" s="11">
        <v>0</v>
      </c>
      <c r="E50" s="11">
        <v>1</v>
      </c>
      <c r="F50" s="11">
        <v>7</v>
      </c>
      <c r="G50" s="11">
        <v>9</v>
      </c>
      <c r="H50" s="11"/>
      <c r="I50" s="12">
        <v>0</v>
      </c>
      <c r="K50" s="151"/>
      <c r="O50" s="69">
        <f t="shared" si="1"/>
        <v>16</v>
      </c>
      <c r="P50" s="69">
        <f t="shared" si="2"/>
        <v>-2</v>
      </c>
    </row>
    <row r="51" spans="1:16" s="69" customFormat="1" ht="12.75" customHeight="1" x14ac:dyDescent="0.25">
      <c r="A51" s="156"/>
      <c r="B51" s="11" t="s">
        <v>75</v>
      </c>
      <c r="C51" s="11">
        <v>1</v>
      </c>
      <c r="D51" s="11">
        <v>0</v>
      </c>
      <c r="E51" s="11">
        <v>0</v>
      </c>
      <c r="F51" s="11">
        <v>6</v>
      </c>
      <c r="G51" s="11">
        <v>5</v>
      </c>
      <c r="H51" s="11"/>
      <c r="I51" s="12">
        <v>3</v>
      </c>
      <c r="K51" s="151"/>
      <c r="O51" s="69">
        <f t="shared" si="1"/>
        <v>11</v>
      </c>
      <c r="P51" s="69">
        <f t="shared" si="2"/>
        <v>1</v>
      </c>
    </row>
    <row r="52" spans="1:16" s="69" customFormat="1" ht="12.75" customHeight="1" x14ac:dyDescent="0.25">
      <c r="A52" s="156"/>
      <c r="B52" s="11" t="s">
        <v>77</v>
      </c>
      <c r="C52" s="11">
        <v>1</v>
      </c>
      <c r="D52" s="11">
        <v>0</v>
      </c>
      <c r="E52" s="11">
        <v>0</v>
      </c>
      <c r="F52" s="11">
        <v>7</v>
      </c>
      <c r="G52" s="11">
        <v>4</v>
      </c>
      <c r="H52" s="11"/>
      <c r="I52" s="12">
        <v>3</v>
      </c>
      <c r="K52" s="151"/>
      <c r="O52" s="69">
        <f t="shared" si="1"/>
        <v>11</v>
      </c>
      <c r="P52" s="69">
        <f t="shared" si="2"/>
        <v>3</v>
      </c>
    </row>
    <row r="53" spans="1:16" s="69" customFormat="1" ht="12.75" customHeight="1" thickBot="1" x14ac:dyDescent="0.3">
      <c r="A53" s="157"/>
      <c r="B53" s="17" t="s">
        <v>39</v>
      </c>
      <c r="C53" s="17">
        <f>SUM(C34:C52)</f>
        <v>12</v>
      </c>
      <c r="D53" s="17">
        <f>SUM(D34:D52)</f>
        <v>2</v>
      </c>
      <c r="E53" s="17">
        <f>SUM(E34:E52)</f>
        <v>5</v>
      </c>
      <c r="F53" s="17">
        <f>SUM(F34:F52)</f>
        <v>136</v>
      </c>
      <c r="G53" s="17">
        <f>SUM(G34:G52)</f>
        <v>112</v>
      </c>
      <c r="H53" s="17">
        <f>SUM(F53-G53)</f>
        <v>24</v>
      </c>
      <c r="I53" s="26">
        <f>SUM(I34:I52)</f>
        <v>38</v>
      </c>
      <c r="J53" s="18">
        <f>I53</f>
        <v>38</v>
      </c>
      <c r="K53" s="152"/>
      <c r="M53" s="69">
        <f>SUM(F53:G53)</f>
        <v>248</v>
      </c>
      <c r="N53" s="69">
        <f>SUM(I53)</f>
        <v>38</v>
      </c>
    </row>
    <row r="54" spans="1:16" s="69" customFormat="1" ht="12.75" customHeight="1" thickBot="1" x14ac:dyDescent="0.3">
      <c r="A54" s="197"/>
      <c r="B54" s="197"/>
      <c r="C54" s="197"/>
      <c r="D54" s="197"/>
      <c r="E54" s="197"/>
      <c r="F54" s="197"/>
      <c r="G54" s="197"/>
      <c r="H54" s="197"/>
      <c r="I54" s="197"/>
    </row>
    <row r="55" spans="1:16" s="69" customFormat="1" ht="12.75" customHeight="1" x14ac:dyDescent="0.25">
      <c r="A55" s="147" t="s">
        <v>22</v>
      </c>
      <c r="B55" s="7" t="s">
        <v>13</v>
      </c>
      <c r="C55" s="7">
        <v>0</v>
      </c>
      <c r="D55" s="7">
        <v>0</v>
      </c>
      <c r="E55" s="7">
        <v>1</v>
      </c>
      <c r="F55" s="7">
        <v>6</v>
      </c>
      <c r="G55" s="7">
        <v>8</v>
      </c>
      <c r="H55" s="7"/>
      <c r="I55" s="8">
        <v>0</v>
      </c>
      <c r="K55" s="150">
        <f>RANK(J75,J:J,0)</f>
        <v>11</v>
      </c>
      <c r="O55" s="69">
        <f t="shared" si="1"/>
        <v>14</v>
      </c>
      <c r="P55" s="69">
        <f t="shared" si="2"/>
        <v>-2</v>
      </c>
    </row>
    <row r="56" spans="1:16" s="69" customFormat="1" ht="12.75" customHeight="1" x14ac:dyDescent="0.25">
      <c r="A56" s="148"/>
      <c r="B56" s="9" t="s">
        <v>15</v>
      </c>
      <c r="C56" s="9">
        <v>0</v>
      </c>
      <c r="D56" s="9">
        <v>0</v>
      </c>
      <c r="E56" s="9">
        <v>1</v>
      </c>
      <c r="F56" s="9">
        <v>5</v>
      </c>
      <c r="G56" s="9">
        <v>6</v>
      </c>
      <c r="H56" s="9"/>
      <c r="I56" s="10">
        <v>0</v>
      </c>
      <c r="K56" s="151"/>
      <c r="O56" s="69">
        <f t="shared" si="1"/>
        <v>11</v>
      </c>
      <c r="P56" s="69">
        <f t="shared" si="2"/>
        <v>-1</v>
      </c>
    </row>
    <row r="57" spans="1:16" s="69" customFormat="1" ht="12.75" customHeight="1" x14ac:dyDescent="0.25">
      <c r="A57" s="148"/>
      <c r="B57" s="11" t="s">
        <v>17</v>
      </c>
      <c r="C57" s="11">
        <v>0</v>
      </c>
      <c r="D57" s="11">
        <v>1</v>
      </c>
      <c r="E57" s="11">
        <v>0</v>
      </c>
      <c r="F57" s="11">
        <v>8</v>
      </c>
      <c r="G57" s="11">
        <v>8</v>
      </c>
      <c r="H57" s="11"/>
      <c r="I57" s="12">
        <v>1</v>
      </c>
      <c r="K57" s="151"/>
      <c r="O57" s="69">
        <f t="shared" si="1"/>
        <v>16</v>
      </c>
      <c r="P57" s="69">
        <f t="shared" si="2"/>
        <v>0</v>
      </c>
    </row>
    <row r="58" spans="1:16" s="69" customFormat="1" ht="12.75" customHeight="1" x14ac:dyDescent="0.25">
      <c r="A58" s="148"/>
      <c r="B58" s="11" t="s">
        <v>19</v>
      </c>
      <c r="C58" s="11">
        <v>0</v>
      </c>
      <c r="D58" s="11">
        <v>0</v>
      </c>
      <c r="E58" s="11">
        <v>1</v>
      </c>
      <c r="F58" s="11">
        <v>6</v>
      </c>
      <c r="G58" s="11">
        <v>8</v>
      </c>
      <c r="H58" s="11"/>
      <c r="I58" s="12">
        <v>0</v>
      </c>
      <c r="K58" s="151"/>
      <c r="O58" s="69">
        <f t="shared" si="1"/>
        <v>14</v>
      </c>
      <c r="P58" s="69">
        <f t="shared" si="2"/>
        <v>-2</v>
      </c>
    </row>
    <row r="59" spans="1:16" s="69" customFormat="1" ht="12.75" customHeight="1" x14ac:dyDescent="0.25">
      <c r="A59" s="148"/>
      <c r="B59" s="11" t="s">
        <v>21</v>
      </c>
      <c r="C59" s="11">
        <v>0</v>
      </c>
      <c r="D59" s="11">
        <v>0</v>
      </c>
      <c r="E59" s="11">
        <v>1</v>
      </c>
      <c r="F59" s="11">
        <v>8</v>
      </c>
      <c r="G59" s="11">
        <v>9</v>
      </c>
      <c r="H59" s="11"/>
      <c r="I59" s="12">
        <v>0</v>
      </c>
      <c r="K59" s="151"/>
      <c r="O59" s="69">
        <f t="shared" si="1"/>
        <v>17</v>
      </c>
      <c r="P59" s="69">
        <f t="shared" si="2"/>
        <v>-1</v>
      </c>
    </row>
    <row r="60" spans="1:16" s="69" customFormat="1" ht="12.75" customHeight="1" x14ac:dyDescent="0.25">
      <c r="A60" s="148"/>
      <c r="B60" s="11" t="s">
        <v>23</v>
      </c>
      <c r="C60" s="11">
        <v>0</v>
      </c>
      <c r="D60" s="11">
        <v>0</v>
      </c>
      <c r="E60" s="11">
        <v>1</v>
      </c>
      <c r="F60" s="11">
        <v>6</v>
      </c>
      <c r="G60" s="11">
        <v>9</v>
      </c>
      <c r="H60" s="11"/>
      <c r="I60" s="12">
        <v>0</v>
      </c>
      <c r="K60" s="151"/>
      <c r="O60" s="69">
        <f t="shared" si="1"/>
        <v>15</v>
      </c>
      <c r="P60" s="69">
        <f t="shared" si="2"/>
        <v>-3</v>
      </c>
    </row>
    <row r="61" spans="1:16" s="69" customFormat="1" ht="12.75" customHeight="1" x14ac:dyDescent="0.25">
      <c r="A61" s="148"/>
      <c r="B61" s="11" t="s">
        <v>24</v>
      </c>
      <c r="C61" s="11">
        <v>0</v>
      </c>
      <c r="D61" s="11">
        <v>0</v>
      </c>
      <c r="E61" s="11">
        <v>1</v>
      </c>
      <c r="F61" s="11">
        <v>5</v>
      </c>
      <c r="G61" s="11">
        <v>8</v>
      </c>
      <c r="H61" s="11"/>
      <c r="I61" s="12">
        <v>0</v>
      </c>
      <c r="K61" s="151"/>
      <c r="O61" s="69">
        <f t="shared" si="1"/>
        <v>13</v>
      </c>
      <c r="P61" s="69">
        <f t="shared" si="2"/>
        <v>-3</v>
      </c>
    </row>
    <row r="62" spans="1:16" s="69" customFormat="1" ht="12.75" customHeight="1" x14ac:dyDescent="0.25">
      <c r="A62" s="148"/>
      <c r="B62" s="11" t="s">
        <v>26</v>
      </c>
      <c r="C62" s="11">
        <v>0</v>
      </c>
      <c r="D62" s="11">
        <v>0</v>
      </c>
      <c r="E62" s="11">
        <v>1</v>
      </c>
      <c r="F62" s="11">
        <v>5</v>
      </c>
      <c r="G62" s="11">
        <v>9</v>
      </c>
      <c r="H62" s="11"/>
      <c r="I62" s="12">
        <v>0</v>
      </c>
      <c r="K62" s="151"/>
      <c r="O62" s="69">
        <f t="shared" si="1"/>
        <v>14</v>
      </c>
      <c r="P62" s="69">
        <f t="shared" si="2"/>
        <v>-4</v>
      </c>
    </row>
    <row r="63" spans="1:16" s="69" customFormat="1" ht="12.75" customHeight="1" x14ac:dyDescent="0.25">
      <c r="A63" s="148"/>
      <c r="B63" s="11" t="s">
        <v>28</v>
      </c>
      <c r="C63" s="11">
        <v>0</v>
      </c>
      <c r="D63" s="11">
        <v>1</v>
      </c>
      <c r="E63" s="11">
        <v>0</v>
      </c>
      <c r="F63" s="11">
        <v>7</v>
      </c>
      <c r="G63" s="11">
        <v>7</v>
      </c>
      <c r="H63" s="11"/>
      <c r="I63" s="12">
        <v>1</v>
      </c>
      <c r="K63" s="151"/>
      <c r="O63" s="69">
        <f t="shared" si="1"/>
        <v>14</v>
      </c>
      <c r="P63" s="69">
        <f t="shared" si="2"/>
        <v>0</v>
      </c>
    </row>
    <row r="64" spans="1:16" s="69" customFormat="1" ht="12.75" customHeight="1" x14ac:dyDescent="0.25">
      <c r="A64" s="148"/>
      <c r="B64" s="11" t="s">
        <v>30</v>
      </c>
      <c r="C64" s="11">
        <v>1</v>
      </c>
      <c r="D64" s="11">
        <v>0</v>
      </c>
      <c r="E64" s="11">
        <v>0</v>
      </c>
      <c r="F64" s="11">
        <v>8</v>
      </c>
      <c r="G64" s="11">
        <v>7</v>
      </c>
      <c r="H64" s="11"/>
      <c r="I64" s="12">
        <v>3</v>
      </c>
      <c r="K64" s="151"/>
      <c r="O64" s="69">
        <f t="shared" si="1"/>
        <v>15</v>
      </c>
      <c r="P64" s="69">
        <f t="shared" si="2"/>
        <v>1</v>
      </c>
    </row>
    <row r="65" spans="1:16" s="69" customFormat="1" ht="12.75" customHeight="1" x14ac:dyDescent="0.25">
      <c r="A65" s="148"/>
      <c r="B65" s="11" t="s">
        <v>32</v>
      </c>
      <c r="C65" s="11">
        <v>1</v>
      </c>
      <c r="D65" s="11">
        <v>0</v>
      </c>
      <c r="E65" s="11">
        <v>0</v>
      </c>
      <c r="F65" s="11">
        <v>7</v>
      </c>
      <c r="G65" s="11">
        <v>4</v>
      </c>
      <c r="H65" s="11"/>
      <c r="I65" s="12">
        <v>3</v>
      </c>
      <c r="K65" s="151"/>
      <c r="O65" s="69">
        <f t="shared" si="1"/>
        <v>11</v>
      </c>
      <c r="P65" s="69">
        <f t="shared" si="2"/>
        <v>3</v>
      </c>
    </row>
    <row r="66" spans="1:16" s="69" customFormat="1" ht="12.75" customHeight="1" x14ac:dyDescent="0.25">
      <c r="A66" s="148"/>
      <c r="B66" s="11" t="s">
        <v>34</v>
      </c>
      <c r="C66" s="11">
        <v>0</v>
      </c>
      <c r="D66" s="11">
        <v>0</v>
      </c>
      <c r="E66" s="11">
        <v>1</v>
      </c>
      <c r="F66" s="11">
        <v>5</v>
      </c>
      <c r="G66" s="11">
        <v>7</v>
      </c>
      <c r="H66" s="11"/>
      <c r="I66" s="12">
        <v>0</v>
      </c>
      <c r="K66" s="151"/>
      <c r="O66" s="69">
        <f t="shared" si="1"/>
        <v>12</v>
      </c>
      <c r="P66" s="69">
        <f t="shared" si="2"/>
        <v>-2</v>
      </c>
    </row>
    <row r="67" spans="1:16" s="69" customFormat="1" ht="12.75" customHeight="1" x14ac:dyDescent="0.25">
      <c r="A67" s="148"/>
      <c r="B67" s="11" t="s">
        <v>36</v>
      </c>
      <c r="C67" s="11">
        <v>0</v>
      </c>
      <c r="D67" s="11">
        <v>0</v>
      </c>
      <c r="E67" s="11">
        <v>1</v>
      </c>
      <c r="F67" s="11">
        <v>7</v>
      </c>
      <c r="G67" s="11">
        <v>14</v>
      </c>
      <c r="H67" s="11"/>
      <c r="I67" s="12">
        <v>0</v>
      </c>
      <c r="K67" s="151"/>
      <c r="O67" s="69">
        <f t="shared" si="1"/>
        <v>21</v>
      </c>
      <c r="P67" s="69">
        <f t="shared" si="2"/>
        <v>-7</v>
      </c>
    </row>
    <row r="68" spans="1:16" s="69" customFormat="1" ht="12.75" customHeight="1" x14ac:dyDescent="0.25">
      <c r="A68" s="148"/>
      <c r="B68" s="11" t="s">
        <v>38</v>
      </c>
      <c r="C68" s="11">
        <v>0</v>
      </c>
      <c r="D68" s="11">
        <v>1</v>
      </c>
      <c r="E68" s="11">
        <v>0</v>
      </c>
      <c r="F68" s="11">
        <v>8</v>
      </c>
      <c r="G68" s="11">
        <v>8</v>
      </c>
      <c r="H68" s="11"/>
      <c r="I68" s="12">
        <v>1</v>
      </c>
      <c r="K68" s="151"/>
      <c r="O68" s="69">
        <f t="shared" si="1"/>
        <v>16</v>
      </c>
      <c r="P68" s="69">
        <f t="shared" si="2"/>
        <v>0</v>
      </c>
    </row>
    <row r="69" spans="1:16" s="69" customFormat="1" ht="12.75" customHeight="1" x14ac:dyDescent="0.25">
      <c r="A69" s="148"/>
      <c r="B69" s="11" t="s">
        <v>40</v>
      </c>
      <c r="C69" s="11">
        <v>0</v>
      </c>
      <c r="D69" s="11">
        <v>0</v>
      </c>
      <c r="E69" s="11">
        <v>1</v>
      </c>
      <c r="F69" s="11">
        <v>4</v>
      </c>
      <c r="G69" s="11">
        <v>6</v>
      </c>
      <c r="H69" s="11"/>
      <c r="I69" s="12">
        <v>0</v>
      </c>
      <c r="K69" s="151"/>
      <c r="O69" s="69">
        <f t="shared" si="1"/>
        <v>10</v>
      </c>
      <c r="P69" s="69">
        <f t="shared" si="2"/>
        <v>-2</v>
      </c>
    </row>
    <row r="70" spans="1:16" s="69" customFormat="1" ht="12.75" customHeight="1" x14ac:dyDescent="0.25">
      <c r="A70" s="148"/>
      <c r="B70" s="11" t="s">
        <v>71</v>
      </c>
      <c r="C70" s="11">
        <v>0</v>
      </c>
      <c r="D70" s="11">
        <v>0</v>
      </c>
      <c r="E70" s="11">
        <v>1</v>
      </c>
      <c r="F70" s="11">
        <v>7</v>
      </c>
      <c r="G70" s="11">
        <v>9</v>
      </c>
      <c r="H70" s="11"/>
      <c r="I70" s="12">
        <v>0</v>
      </c>
      <c r="K70" s="151"/>
      <c r="O70" s="69">
        <f t="shared" si="1"/>
        <v>16</v>
      </c>
      <c r="P70" s="69">
        <f t="shared" si="2"/>
        <v>-2</v>
      </c>
    </row>
    <row r="71" spans="1:16" s="69" customFormat="1" ht="12.75" customHeight="1" x14ac:dyDescent="0.25">
      <c r="A71" s="148"/>
      <c r="B71" s="11" t="s">
        <v>74</v>
      </c>
      <c r="C71" s="11">
        <v>1</v>
      </c>
      <c r="D71" s="11">
        <v>0</v>
      </c>
      <c r="E71" s="11">
        <v>0</v>
      </c>
      <c r="F71" s="11">
        <v>9</v>
      </c>
      <c r="G71" s="11">
        <v>8</v>
      </c>
      <c r="H71" s="11"/>
      <c r="I71" s="12">
        <v>3</v>
      </c>
      <c r="K71" s="151"/>
      <c r="O71" s="69">
        <f t="shared" si="1"/>
        <v>17</v>
      </c>
      <c r="P71" s="69">
        <f t="shared" si="2"/>
        <v>1</v>
      </c>
    </row>
    <row r="72" spans="1:16" s="69" customFormat="1" ht="12.75" customHeight="1" x14ac:dyDescent="0.25">
      <c r="A72" s="148"/>
      <c r="B72" s="11" t="s">
        <v>75</v>
      </c>
      <c r="C72" s="11">
        <v>0</v>
      </c>
      <c r="D72" s="11">
        <v>0</v>
      </c>
      <c r="E72" s="11">
        <v>1</v>
      </c>
      <c r="F72" s="11">
        <v>8</v>
      </c>
      <c r="G72" s="11">
        <v>9</v>
      </c>
      <c r="H72" s="11"/>
      <c r="I72" s="12">
        <v>0</v>
      </c>
      <c r="K72" s="151"/>
      <c r="O72" s="69">
        <f t="shared" si="1"/>
        <v>17</v>
      </c>
      <c r="P72" s="69">
        <f t="shared" si="2"/>
        <v>-1</v>
      </c>
    </row>
    <row r="73" spans="1:16" s="69" customFormat="1" ht="12.75" customHeight="1" x14ac:dyDescent="0.25">
      <c r="A73" s="148"/>
      <c r="B73" s="11" t="s">
        <v>77</v>
      </c>
      <c r="C73" s="11">
        <v>1</v>
      </c>
      <c r="D73" s="11">
        <v>0</v>
      </c>
      <c r="E73" s="11">
        <v>0</v>
      </c>
      <c r="F73" s="11">
        <v>5</v>
      </c>
      <c r="G73" s="11">
        <v>4</v>
      </c>
      <c r="H73" s="11"/>
      <c r="I73" s="12">
        <v>3</v>
      </c>
      <c r="K73" s="151"/>
      <c r="O73" s="69">
        <f t="shared" si="1"/>
        <v>9</v>
      </c>
      <c r="P73" s="69">
        <f t="shared" si="2"/>
        <v>1</v>
      </c>
    </row>
    <row r="74" spans="1:16" s="69" customFormat="1" ht="12.75" customHeight="1" x14ac:dyDescent="0.25">
      <c r="A74" s="148"/>
      <c r="B74" s="11" t="s">
        <v>79</v>
      </c>
      <c r="C74" s="11">
        <v>0</v>
      </c>
      <c r="D74" s="11">
        <v>0</v>
      </c>
      <c r="E74" s="11">
        <v>1</v>
      </c>
      <c r="F74" s="11">
        <v>5</v>
      </c>
      <c r="G74" s="11">
        <v>6</v>
      </c>
      <c r="H74" s="11"/>
      <c r="I74" s="12">
        <v>0</v>
      </c>
      <c r="K74" s="151"/>
      <c r="O74" s="69">
        <f t="shared" si="1"/>
        <v>11</v>
      </c>
      <c r="P74" s="69">
        <f t="shared" si="2"/>
        <v>-1</v>
      </c>
    </row>
    <row r="75" spans="1:16" s="69" customFormat="1" ht="12.75" customHeight="1" thickBot="1" x14ac:dyDescent="0.3">
      <c r="A75" s="149"/>
      <c r="B75" s="17" t="s">
        <v>39</v>
      </c>
      <c r="C75" s="17">
        <f>SUM(C55:C74)</f>
        <v>4</v>
      </c>
      <c r="D75" s="17">
        <f>SUM(D55:D74)</f>
        <v>3</v>
      </c>
      <c r="E75" s="17">
        <f>SUM(E55:E74)</f>
        <v>13</v>
      </c>
      <c r="F75" s="17">
        <f>SUM(F55:F74)</f>
        <v>129</v>
      </c>
      <c r="G75" s="17">
        <f>SUM(G55:G74)</f>
        <v>154</v>
      </c>
      <c r="H75" s="17">
        <f>SUM(F75-G75)</f>
        <v>-25</v>
      </c>
      <c r="I75" s="26">
        <f>SUM(I55:I74)</f>
        <v>15</v>
      </c>
      <c r="J75" s="18">
        <f>I75</f>
        <v>15</v>
      </c>
      <c r="K75" s="152"/>
      <c r="M75" s="69">
        <f>SUM(F75:G75)</f>
        <v>283</v>
      </c>
      <c r="N75" s="69">
        <f>SUM(I75)</f>
        <v>15</v>
      </c>
    </row>
    <row r="76" spans="1:16" s="69" customFormat="1" ht="12.75" customHeight="1" thickBot="1" x14ac:dyDescent="0.3">
      <c r="A76" s="90"/>
      <c r="B76" s="90"/>
      <c r="C76" s="90"/>
      <c r="D76" s="90"/>
      <c r="E76" s="90"/>
      <c r="F76" s="90"/>
      <c r="G76" s="90"/>
      <c r="H76" s="90"/>
      <c r="I76" s="90"/>
    </row>
    <row r="77" spans="1:16" s="69" customFormat="1" ht="12.75" customHeight="1" x14ac:dyDescent="0.25">
      <c r="A77" s="147" t="s">
        <v>18</v>
      </c>
      <c r="B77" s="7" t="s">
        <v>13</v>
      </c>
      <c r="C77" s="7">
        <v>0</v>
      </c>
      <c r="D77" s="7">
        <v>0</v>
      </c>
      <c r="E77" s="7">
        <v>1</v>
      </c>
      <c r="F77" s="7">
        <v>6</v>
      </c>
      <c r="G77" s="7">
        <v>9</v>
      </c>
      <c r="H77" s="7"/>
      <c r="I77" s="8">
        <v>0</v>
      </c>
      <c r="K77" s="150">
        <f>RANK(J97,J:J,0)</f>
        <v>9</v>
      </c>
      <c r="O77" s="69">
        <f t="shared" si="1"/>
        <v>15</v>
      </c>
      <c r="P77" s="69">
        <f t="shared" si="2"/>
        <v>-3</v>
      </c>
    </row>
    <row r="78" spans="1:16" s="69" customFormat="1" ht="12.75" customHeight="1" x14ac:dyDescent="0.25">
      <c r="A78" s="148"/>
      <c r="B78" s="9" t="s">
        <v>15</v>
      </c>
      <c r="C78" s="9">
        <v>0</v>
      </c>
      <c r="D78" s="9">
        <v>1</v>
      </c>
      <c r="E78" s="9">
        <v>0</v>
      </c>
      <c r="F78" s="9">
        <v>7</v>
      </c>
      <c r="G78" s="9">
        <v>7</v>
      </c>
      <c r="H78" s="9"/>
      <c r="I78" s="10">
        <v>1</v>
      </c>
      <c r="K78" s="151"/>
      <c r="O78" s="69">
        <f t="shared" si="1"/>
        <v>14</v>
      </c>
      <c r="P78" s="69">
        <f t="shared" si="2"/>
        <v>0</v>
      </c>
    </row>
    <row r="79" spans="1:16" s="69" customFormat="1" ht="12.75" customHeight="1" x14ac:dyDescent="0.25">
      <c r="A79" s="148"/>
      <c r="B79" s="11" t="s">
        <v>17</v>
      </c>
      <c r="C79" s="11">
        <v>1</v>
      </c>
      <c r="D79" s="11">
        <v>0</v>
      </c>
      <c r="E79" s="11">
        <v>0</v>
      </c>
      <c r="F79" s="11">
        <v>8</v>
      </c>
      <c r="G79" s="11">
        <v>7</v>
      </c>
      <c r="H79" s="11"/>
      <c r="I79" s="12">
        <v>3</v>
      </c>
      <c r="K79" s="151"/>
      <c r="O79" s="69">
        <f t="shared" si="1"/>
        <v>15</v>
      </c>
      <c r="P79" s="69">
        <f t="shared" si="2"/>
        <v>1</v>
      </c>
    </row>
    <row r="80" spans="1:16" s="69" customFormat="1" ht="12.75" customHeight="1" x14ac:dyDescent="0.25">
      <c r="A80" s="148"/>
      <c r="B80" s="11" t="s">
        <v>19</v>
      </c>
      <c r="C80" s="11">
        <v>0</v>
      </c>
      <c r="D80" s="11">
        <v>0</v>
      </c>
      <c r="E80" s="11">
        <v>1</v>
      </c>
      <c r="F80" s="11">
        <v>4</v>
      </c>
      <c r="G80" s="11">
        <v>6</v>
      </c>
      <c r="H80" s="11"/>
      <c r="I80" s="12">
        <v>0</v>
      </c>
      <c r="K80" s="151"/>
      <c r="O80" s="69">
        <f t="shared" si="1"/>
        <v>10</v>
      </c>
      <c r="P80" s="69">
        <f t="shared" si="2"/>
        <v>-2</v>
      </c>
    </row>
    <row r="81" spans="1:16" s="69" customFormat="1" ht="12.75" customHeight="1" x14ac:dyDescent="0.25">
      <c r="A81" s="148"/>
      <c r="B81" s="11" t="s">
        <v>21</v>
      </c>
      <c r="C81" s="11">
        <v>0</v>
      </c>
      <c r="D81" s="11">
        <v>0</v>
      </c>
      <c r="E81" s="11">
        <v>1</v>
      </c>
      <c r="F81" s="11">
        <v>5</v>
      </c>
      <c r="G81" s="11">
        <v>7</v>
      </c>
      <c r="H81" s="11"/>
      <c r="I81" s="12">
        <v>0</v>
      </c>
      <c r="K81" s="151"/>
      <c r="O81" s="69">
        <f t="shared" si="1"/>
        <v>12</v>
      </c>
      <c r="P81" s="69">
        <f t="shared" si="2"/>
        <v>-2</v>
      </c>
    </row>
    <row r="82" spans="1:16" s="69" customFormat="1" ht="12.75" customHeight="1" x14ac:dyDescent="0.25">
      <c r="A82" s="148"/>
      <c r="B82" s="11" t="s">
        <v>23</v>
      </c>
      <c r="C82" s="11">
        <v>0</v>
      </c>
      <c r="D82" s="11">
        <v>0</v>
      </c>
      <c r="E82" s="11">
        <v>1</v>
      </c>
      <c r="F82" s="11">
        <v>7</v>
      </c>
      <c r="G82" s="11">
        <v>8</v>
      </c>
      <c r="H82" s="11"/>
      <c r="I82" s="12">
        <v>0</v>
      </c>
      <c r="K82" s="151"/>
      <c r="O82" s="69">
        <f t="shared" si="1"/>
        <v>15</v>
      </c>
      <c r="P82" s="69">
        <f t="shared" si="2"/>
        <v>-1</v>
      </c>
    </row>
    <row r="83" spans="1:16" s="69" customFormat="1" ht="12.75" customHeight="1" x14ac:dyDescent="0.25">
      <c r="A83" s="148"/>
      <c r="B83" s="11" t="s">
        <v>24</v>
      </c>
      <c r="C83" s="11">
        <v>1</v>
      </c>
      <c r="D83" s="11">
        <v>0</v>
      </c>
      <c r="E83" s="11">
        <v>0</v>
      </c>
      <c r="F83" s="11">
        <v>6</v>
      </c>
      <c r="G83" s="11">
        <v>5</v>
      </c>
      <c r="H83" s="11"/>
      <c r="I83" s="12">
        <v>3</v>
      </c>
      <c r="K83" s="151"/>
      <c r="O83" s="69">
        <f t="shared" si="1"/>
        <v>11</v>
      </c>
      <c r="P83" s="69">
        <f t="shared" si="2"/>
        <v>1</v>
      </c>
    </row>
    <row r="84" spans="1:16" s="69" customFormat="1" ht="12.75" customHeight="1" x14ac:dyDescent="0.25">
      <c r="A84" s="148"/>
      <c r="B84" s="11" t="s">
        <v>26</v>
      </c>
      <c r="C84" s="11">
        <v>0</v>
      </c>
      <c r="D84" s="11">
        <v>0</v>
      </c>
      <c r="E84" s="11">
        <v>1</v>
      </c>
      <c r="F84" s="11">
        <v>6</v>
      </c>
      <c r="G84" s="11">
        <v>8</v>
      </c>
      <c r="H84" s="11"/>
      <c r="I84" s="12">
        <v>0</v>
      </c>
      <c r="K84" s="151"/>
      <c r="O84" s="69">
        <f t="shared" si="1"/>
        <v>14</v>
      </c>
      <c r="P84" s="69">
        <f t="shared" si="2"/>
        <v>-2</v>
      </c>
    </row>
    <row r="85" spans="1:16" s="69" customFormat="1" ht="12.75" customHeight="1" x14ac:dyDescent="0.25">
      <c r="A85" s="148"/>
      <c r="B85" s="11" t="s">
        <v>28</v>
      </c>
      <c r="C85" s="11">
        <v>0</v>
      </c>
      <c r="D85" s="11">
        <v>0</v>
      </c>
      <c r="E85" s="11">
        <v>1</v>
      </c>
      <c r="F85" s="11">
        <v>6</v>
      </c>
      <c r="G85" s="11">
        <v>7</v>
      </c>
      <c r="H85" s="11"/>
      <c r="I85" s="12">
        <v>0</v>
      </c>
      <c r="K85" s="151"/>
      <c r="O85" s="69">
        <f t="shared" si="1"/>
        <v>13</v>
      </c>
      <c r="P85" s="69">
        <f t="shared" si="2"/>
        <v>-1</v>
      </c>
    </row>
    <row r="86" spans="1:16" s="69" customFormat="1" ht="12.75" customHeight="1" x14ac:dyDescent="0.25">
      <c r="A86" s="148"/>
      <c r="B86" s="11" t="s">
        <v>30</v>
      </c>
      <c r="C86" s="11">
        <v>0</v>
      </c>
      <c r="D86" s="11">
        <v>0</v>
      </c>
      <c r="E86" s="11">
        <v>1</v>
      </c>
      <c r="F86" s="11">
        <v>5</v>
      </c>
      <c r="G86" s="11">
        <v>6</v>
      </c>
      <c r="H86" s="11"/>
      <c r="I86" s="12">
        <v>0</v>
      </c>
      <c r="K86" s="151"/>
      <c r="O86" s="69">
        <f t="shared" si="1"/>
        <v>11</v>
      </c>
      <c r="P86" s="69">
        <f t="shared" si="2"/>
        <v>-1</v>
      </c>
    </row>
    <row r="87" spans="1:16" s="69" customFormat="1" ht="12.75" customHeight="1" x14ac:dyDescent="0.25">
      <c r="A87" s="148"/>
      <c r="B87" s="11" t="s">
        <v>32</v>
      </c>
      <c r="C87" s="11">
        <v>1</v>
      </c>
      <c r="D87" s="11">
        <v>0</v>
      </c>
      <c r="E87" s="11">
        <v>0</v>
      </c>
      <c r="F87" s="11">
        <v>8</v>
      </c>
      <c r="G87" s="11">
        <v>6</v>
      </c>
      <c r="H87" s="11"/>
      <c r="I87" s="12">
        <v>3</v>
      </c>
      <c r="K87" s="151"/>
      <c r="O87" s="69">
        <f t="shared" si="1"/>
        <v>14</v>
      </c>
      <c r="P87" s="69">
        <f t="shared" si="2"/>
        <v>2</v>
      </c>
    </row>
    <row r="88" spans="1:16" s="69" customFormat="1" ht="12.75" customHeight="1" x14ac:dyDescent="0.25">
      <c r="A88" s="148"/>
      <c r="B88" s="11" t="s">
        <v>34</v>
      </c>
      <c r="C88" s="11">
        <v>0</v>
      </c>
      <c r="D88" s="11">
        <v>1</v>
      </c>
      <c r="E88" s="11">
        <v>0</v>
      </c>
      <c r="F88" s="11">
        <v>7</v>
      </c>
      <c r="G88" s="11">
        <v>7</v>
      </c>
      <c r="H88" s="11"/>
      <c r="I88" s="12">
        <v>1</v>
      </c>
      <c r="K88" s="151"/>
      <c r="O88" s="69">
        <f t="shared" si="1"/>
        <v>14</v>
      </c>
      <c r="P88" s="69">
        <f t="shared" si="2"/>
        <v>0</v>
      </c>
    </row>
    <row r="89" spans="1:16" s="69" customFormat="1" ht="12.75" customHeight="1" x14ac:dyDescent="0.25">
      <c r="A89" s="148"/>
      <c r="B89" s="11" t="s">
        <v>36</v>
      </c>
      <c r="C89" s="11">
        <v>0</v>
      </c>
      <c r="D89" s="11">
        <v>0</v>
      </c>
      <c r="E89" s="11">
        <v>1</v>
      </c>
      <c r="F89" s="11">
        <v>4</v>
      </c>
      <c r="G89" s="11">
        <v>8</v>
      </c>
      <c r="H89" s="11"/>
      <c r="I89" s="12">
        <v>0</v>
      </c>
      <c r="K89" s="151"/>
      <c r="O89" s="69">
        <f t="shared" si="1"/>
        <v>12</v>
      </c>
      <c r="P89" s="69">
        <f t="shared" si="2"/>
        <v>-4</v>
      </c>
    </row>
    <row r="90" spans="1:16" s="69" customFormat="1" ht="12.75" customHeight="1" x14ac:dyDescent="0.25">
      <c r="A90" s="148"/>
      <c r="B90" s="11" t="s">
        <v>38</v>
      </c>
      <c r="C90" s="11">
        <v>0</v>
      </c>
      <c r="D90" s="11">
        <v>0</v>
      </c>
      <c r="E90" s="11">
        <v>1</v>
      </c>
      <c r="F90" s="11">
        <v>7</v>
      </c>
      <c r="G90" s="11">
        <v>8</v>
      </c>
      <c r="H90" s="11"/>
      <c r="I90" s="12">
        <v>0</v>
      </c>
      <c r="K90" s="151"/>
      <c r="O90" s="69">
        <f t="shared" si="1"/>
        <v>15</v>
      </c>
      <c r="P90" s="69">
        <f t="shared" si="2"/>
        <v>-1</v>
      </c>
    </row>
    <row r="91" spans="1:16" s="69" customFormat="1" ht="12.75" customHeight="1" x14ac:dyDescent="0.25">
      <c r="A91" s="148"/>
      <c r="B91" s="11" t="s">
        <v>40</v>
      </c>
      <c r="C91" s="11">
        <v>1</v>
      </c>
      <c r="D91" s="11">
        <v>0</v>
      </c>
      <c r="E91" s="11">
        <v>0</v>
      </c>
      <c r="F91" s="11">
        <v>7</v>
      </c>
      <c r="G91" s="11">
        <v>4</v>
      </c>
      <c r="H91" s="11"/>
      <c r="I91" s="12">
        <v>3</v>
      </c>
      <c r="K91" s="151"/>
      <c r="O91" s="69">
        <f t="shared" si="1"/>
        <v>11</v>
      </c>
      <c r="P91" s="69">
        <f t="shared" si="2"/>
        <v>3</v>
      </c>
    </row>
    <row r="92" spans="1:16" s="69" customFormat="1" ht="12.75" customHeight="1" x14ac:dyDescent="0.25">
      <c r="A92" s="148"/>
      <c r="B92" s="11" t="s">
        <v>71</v>
      </c>
      <c r="C92" s="11">
        <v>0</v>
      </c>
      <c r="D92" s="11">
        <v>0</v>
      </c>
      <c r="E92" s="11">
        <v>1</v>
      </c>
      <c r="F92" s="11">
        <v>6</v>
      </c>
      <c r="G92" s="11">
        <v>7</v>
      </c>
      <c r="H92" s="11"/>
      <c r="I92" s="12">
        <v>0</v>
      </c>
      <c r="K92" s="151"/>
      <c r="O92" s="69">
        <f t="shared" si="1"/>
        <v>13</v>
      </c>
      <c r="P92" s="69">
        <f t="shared" si="2"/>
        <v>-1</v>
      </c>
    </row>
    <row r="93" spans="1:16" s="69" customFormat="1" ht="12.75" customHeight="1" x14ac:dyDescent="0.25">
      <c r="A93" s="148"/>
      <c r="B93" s="11" t="s">
        <v>74</v>
      </c>
      <c r="C93" s="11">
        <v>0</v>
      </c>
      <c r="D93" s="11">
        <v>0</v>
      </c>
      <c r="E93" s="11">
        <v>1</v>
      </c>
      <c r="F93" s="11">
        <v>7</v>
      </c>
      <c r="G93" s="11">
        <v>9</v>
      </c>
      <c r="H93" s="11"/>
      <c r="I93" s="12">
        <v>0</v>
      </c>
      <c r="K93" s="151"/>
      <c r="O93" s="69">
        <f t="shared" si="1"/>
        <v>16</v>
      </c>
      <c r="P93" s="69">
        <f t="shared" si="2"/>
        <v>-2</v>
      </c>
    </row>
    <row r="94" spans="1:16" s="69" customFormat="1" ht="12.75" customHeight="1" x14ac:dyDescent="0.25">
      <c r="A94" s="148"/>
      <c r="B94" s="11" t="s">
        <v>75</v>
      </c>
      <c r="C94" s="11">
        <v>0</v>
      </c>
      <c r="D94" s="11">
        <v>0</v>
      </c>
      <c r="E94" s="11">
        <v>1</v>
      </c>
      <c r="F94" s="11">
        <v>5</v>
      </c>
      <c r="G94" s="11">
        <v>7</v>
      </c>
      <c r="H94" s="11"/>
      <c r="I94" s="12">
        <v>0</v>
      </c>
      <c r="K94" s="151"/>
      <c r="O94" s="69">
        <f t="shared" si="1"/>
        <v>12</v>
      </c>
      <c r="P94" s="69">
        <f t="shared" si="2"/>
        <v>-2</v>
      </c>
    </row>
    <row r="95" spans="1:16" s="69" customFormat="1" ht="12.75" customHeight="1" x14ac:dyDescent="0.25">
      <c r="A95" s="148"/>
      <c r="B95" s="11" t="s">
        <v>77</v>
      </c>
      <c r="C95" s="11">
        <v>1</v>
      </c>
      <c r="D95" s="11">
        <v>0</v>
      </c>
      <c r="E95" s="11">
        <v>0</v>
      </c>
      <c r="F95" s="11">
        <v>7</v>
      </c>
      <c r="G95" s="11">
        <v>4</v>
      </c>
      <c r="H95" s="11"/>
      <c r="I95" s="12">
        <v>3</v>
      </c>
      <c r="K95" s="151"/>
      <c r="O95" s="69">
        <f t="shared" si="1"/>
        <v>11</v>
      </c>
      <c r="P95" s="69">
        <f t="shared" si="2"/>
        <v>3</v>
      </c>
    </row>
    <row r="96" spans="1:16" s="69" customFormat="1" ht="12.75" customHeight="1" x14ac:dyDescent="0.25">
      <c r="A96" s="148"/>
      <c r="B96" s="11" t="s">
        <v>79</v>
      </c>
      <c r="C96" s="11">
        <v>0</v>
      </c>
      <c r="D96" s="11">
        <v>1</v>
      </c>
      <c r="E96" s="11">
        <v>0</v>
      </c>
      <c r="F96" s="11">
        <v>6</v>
      </c>
      <c r="G96" s="11">
        <v>6</v>
      </c>
      <c r="H96" s="11"/>
      <c r="I96" s="12">
        <v>1</v>
      </c>
      <c r="K96" s="151"/>
      <c r="O96" s="69">
        <f t="shared" si="1"/>
        <v>12</v>
      </c>
      <c r="P96" s="69">
        <f t="shared" si="2"/>
        <v>0</v>
      </c>
    </row>
    <row r="97" spans="1:16" s="69" customFormat="1" ht="12.75" customHeight="1" thickBot="1" x14ac:dyDescent="0.3">
      <c r="A97" s="149"/>
      <c r="B97" s="17" t="s">
        <v>39</v>
      </c>
      <c r="C97" s="17">
        <f>SUM(C77:C96)</f>
        <v>5</v>
      </c>
      <c r="D97" s="17">
        <f>SUM(D77:D96)</f>
        <v>3</v>
      </c>
      <c r="E97" s="17">
        <f>SUM(E77:E96)</f>
        <v>12</v>
      </c>
      <c r="F97" s="17">
        <f>SUM(F77:F96)</f>
        <v>124</v>
      </c>
      <c r="G97" s="17">
        <f>SUM(G77:G96)</f>
        <v>136</v>
      </c>
      <c r="H97" s="17">
        <f>SUM(F97-G97)</f>
        <v>-12</v>
      </c>
      <c r="I97" s="26">
        <f>SUM(I77:I96)</f>
        <v>18</v>
      </c>
      <c r="J97" s="18">
        <f>I97</f>
        <v>18</v>
      </c>
      <c r="K97" s="152"/>
      <c r="M97" s="69">
        <f>SUM(F97:G97)</f>
        <v>260</v>
      </c>
      <c r="N97" s="69">
        <f>SUM(I97)</f>
        <v>18</v>
      </c>
    </row>
    <row r="98" spans="1:16" s="69" customFormat="1" ht="12.75" customHeight="1" thickBot="1" x14ac:dyDescent="0.3">
      <c r="A98" s="197"/>
      <c r="B98" s="197"/>
      <c r="C98" s="197"/>
      <c r="D98" s="197"/>
      <c r="E98" s="197"/>
      <c r="F98" s="197"/>
      <c r="G98" s="197"/>
      <c r="H98" s="197"/>
      <c r="I98" s="197"/>
    </row>
    <row r="99" spans="1:16" s="69" customFormat="1" ht="12.75" customHeight="1" x14ac:dyDescent="0.25">
      <c r="A99" s="147" t="s">
        <v>29</v>
      </c>
      <c r="B99" s="7" t="s">
        <v>13</v>
      </c>
      <c r="C99" s="7">
        <v>0</v>
      </c>
      <c r="D99" s="7">
        <v>1</v>
      </c>
      <c r="E99" s="7">
        <v>0</v>
      </c>
      <c r="F99" s="7">
        <v>5</v>
      </c>
      <c r="G99" s="7">
        <v>5</v>
      </c>
      <c r="H99" s="7"/>
      <c r="I99" s="8">
        <v>1</v>
      </c>
      <c r="K99" s="150">
        <f>RANK(J119,J:J,0)</f>
        <v>7</v>
      </c>
      <c r="O99" s="69">
        <f t="shared" si="1"/>
        <v>10</v>
      </c>
      <c r="P99" s="69">
        <f t="shared" si="2"/>
        <v>0</v>
      </c>
    </row>
    <row r="100" spans="1:16" s="69" customFormat="1" ht="12.75" customHeight="1" x14ac:dyDescent="0.25">
      <c r="A100" s="148"/>
      <c r="B100" s="9" t="s">
        <v>15</v>
      </c>
      <c r="C100" s="9">
        <v>1</v>
      </c>
      <c r="D100" s="9">
        <v>0</v>
      </c>
      <c r="E100" s="9">
        <v>0</v>
      </c>
      <c r="F100" s="9">
        <v>9</v>
      </c>
      <c r="G100" s="9">
        <v>7</v>
      </c>
      <c r="H100" s="9"/>
      <c r="I100" s="10">
        <v>3</v>
      </c>
      <c r="K100" s="151"/>
      <c r="O100" s="69">
        <f t="shared" si="1"/>
        <v>16</v>
      </c>
      <c r="P100" s="69">
        <f t="shared" si="2"/>
        <v>2</v>
      </c>
    </row>
    <row r="101" spans="1:16" s="69" customFormat="1" ht="12.75" customHeight="1" x14ac:dyDescent="0.25">
      <c r="A101" s="148"/>
      <c r="B101" s="11" t="s">
        <v>17</v>
      </c>
      <c r="C101" s="11">
        <v>0</v>
      </c>
      <c r="D101" s="11">
        <v>0</v>
      </c>
      <c r="E101" s="11">
        <v>1</v>
      </c>
      <c r="F101" s="11">
        <v>4</v>
      </c>
      <c r="G101" s="11">
        <v>8</v>
      </c>
      <c r="H101" s="11"/>
      <c r="I101" s="12">
        <v>0</v>
      </c>
      <c r="K101" s="151"/>
      <c r="O101" s="69">
        <f t="shared" si="1"/>
        <v>12</v>
      </c>
      <c r="P101" s="69">
        <f t="shared" si="2"/>
        <v>-4</v>
      </c>
    </row>
    <row r="102" spans="1:16" s="69" customFormat="1" ht="12.75" customHeight="1" x14ac:dyDescent="0.25">
      <c r="A102" s="148"/>
      <c r="B102" s="11" t="s">
        <v>19</v>
      </c>
      <c r="C102" s="11">
        <v>0</v>
      </c>
      <c r="D102" s="11">
        <v>0</v>
      </c>
      <c r="E102" s="11">
        <v>1</v>
      </c>
      <c r="F102" s="11">
        <v>6</v>
      </c>
      <c r="G102" s="11">
        <v>7</v>
      </c>
      <c r="H102" s="11"/>
      <c r="I102" s="12">
        <v>0</v>
      </c>
      <c r="K102" s="151"/>
      <c r="O102" s="69">
        <f t="shared" si="1"/>
        <v>13</v>
      </c>
      <c r="P102" s="69">
        <f t="shared" si="2"/>
        <v>-1</v>
      </c>
    </row>
    <row r="103" spans="1:16" s="69" customFormat="1" ht="12.75" customHeight="1" x14ac:dyDescent="0.25">
      <c r="A103" s="148"/>
      <c r="B103" s="11" t="s">
        <v>21</v>
      </c>
      <c r="C103" s="11">
        <v>1</v>
      </c>
      <c r="D103" s="11">
        <v>0</v>
      </c>
      <c r="E103" s="11">
        <v>0</v>
      </c>
      <c r="F103" s="11">
        <v>8</v>
      </c>
      <c r="G103" s="11">
        <v>6</v>
      </c>
      <c r="H103" s="11"/>
      <c r="I103" s="12">
        <v>3</v>
      </c>
      <c r="K103" s="151"/>
      <c r="O103" s="69">
        <f t="shared" si="1"/>
        <v>14</v>
      </c>
      <c r="P103" s="69">
        <f t="shared" si="2"/>
        <v>2</v>
      </c>
    </row>
    <row r="104" spans="1:16" s="69" customFormat="1" ht="12.75" customHeight="1" x14ac:dyDescent="0.25">
      <c r="A104" s="148"/>
      <c r="B104" s="11" t="s">
        <v>23</v>
      </c>
      <c r="C104" s="11">
        <v>0</v>
      </c>
      <c r="D104" s="11">
        <v>1</v>
      </c>
      <c r="E104" s="11">
        <v>0</v>
      </c>
      <c r="F104" s="11">
        <v>6</v>
      </c>
      <c r="G104" s="11">
        <v>6</v>
      </c>
      <c r="H104" s="11"/>
      <c r="I104" s="12">
        <v>1</v>
      </c>
      <c r="K104" s="151"/>
      <c r="O104" s="69">
        <f t="shared" si="1"/>
        <v>12</v>
      </c>
      <c r="P104" s="69">
        <f t="shared" si="2"/>
        <v>0</v>
      </c>
    </row>
    <row r="105" spans="1:16" s="69" customFormat="1" ht="12.75" customHeight="1" x14ac:dyDescent="0.25">
      <c r="A105" s="148"/>
      <c r="B105" s="11" t="s">
        <v>24</v>
      </c>
      <c r="C105" s="11">
        <v>0</v>
      </c>
      <c r="D105" s="11">
        <v>1</v>
      </c>
      <c r="E105" s="11">
        <v>0</v>
      </c>
      <c r="F105" s="11">
        <v>9</v>
      </c>
      <c r="G105" s="11">
        <v>9</v>
      </c>
      <c r="H105" s="11"/>
      <c r="I105" s="12">
        <v>1</v>
      </c>
      <c r="K105" s="151"/>
      <c r="O105" s="69">
        <f t="shared" si="1"/>
        <v>18</v>
      </c>
      <c r="P105" s="69">
        <f t="shared" si="2"/>
        <v>0</v>
      </c>
    </row>
    <row r="106" spans="1:16" s="69" customFormat="1" ht="12.75" customHeight="1" x14ac:dyDescent="0.25">
      <c r="A106" s="148"/>
      <c r="B106" s="11" t="s">
        <v>26</v>
      </c>
      <c r="C106" s="11">
        <v>1</v>
      </c>
      <c r="D106" s="11">
        <v>0</v>
      </c>
      <c r="E106" s="11">
        <v>0</v>
      </c>
      <c r="F106" s="11">
        <v>7</v>
      </c>
      <c r="G106" s="11">
        <v>5</v>
      </c>
      <c r="H106" s="11"/>
      <c r="I106" s="12">
        <v>3</v>
      </c>
      <c r="K106" s="151"/>
      <c r="O106" s="69">
        <f t="shared" si="1"/>
        <v>12</v>
      </c>
      <c r="P106" s="69">
        <f t="shared" si="2"/>
        <v>2</v>
      </c>
    </row>
    <row r="107" spans="1:16" s="69" customFormat="1" ht="12.75" customHeight="1" x14ac:dyDescent="0.25">
      <c r="A107" s="148"/>
      <c r="B107" s="11" t="s">
        <v>28</v>
      </c>
      <c r="C107" s="11">
        <v>1</v>
      </c>
      <c r="D107" s="11">
        <v>0</v>
      </c>
      <c r="E107" s="11">
        <v>0</v>
      </c>
      <c r="F107" s="11">
        <v>8</v>
      </c>
      <c r="G107" s="11">
        <v>7</v>
      </c>
      <c r="H107" s="11"/>
      <c r="I107" s="12">
        <v>3</v>
      </c>
      <c r="K107" s="151"/>
      <c r="O107" s="69">
        <f t="shared" si="1"/>
        <v>15</v>
      </c>
      <c r="P107" s="69">
        <f t="shared" si="2"/>
        <v>1</v>
      </c>
    </row>
    <row r="108" spans="1:16" s="69" customFormat="1" ht="12.75" customHeight="1" x14ac:dyDescent="0.25">
      <c r="A108" s="148"/>
      <c r="B108" s="11" t="s">
        <v>30</v>
      </c>
      <c r="C108" s="11">
        <v>0</v>
      </c>
      <c r="D108" s="11">
        <v>1</v>
      </c>
      <c r="E108" s="11">
        <v>0</v>
      </c>
      <c r="F108" s="11">
        <v>9</v>
      </c>
      <c r="G108" s="11">
        <v>9</v>
      </c>
      <c r="H108" s="11"/>
      <c r="I108" s="12">
        <v>1</v>
      </c>
      <c r="K108" s="151"/>
      <c r="O108" s="69">
        <f t="shared" si="1"/>
        <v>18</v>
      </c>
      <c r="P108" s="69">
        <f t="shared" si="2"/>
        <v>0</v>
      </c>
    </row>
    <row r="109" spans="1:16" s="69" customFormat="1" ht="12.75" customHeight="1" x14ac:dyDescent="0.25">
      <c r="A109" s="148"/>
      <c r="B109" s="11" t="s">
        <v>32</v>
      </c>
      <c r="C109" s="11">
        <v>0</v>
      </c>
      <c r="D109" s="11">
        <v>0</v>
      </c>
      <c r="E109" s="11">
        <v>1</v>
      </c>
      <c r="F109" s="11">
        <v>7</v>
      </c>
      <c r="G109" s="11">
        <v>8</v>
      </c>
      <c r="H109" s="11"/>
      <c r="I109" s="12">
        <v>0</v>
      </c>
      <c r="K109" s="151"/>
      <c r="O109" s="69">
        <f t="shared" si="1"/>
        <v>15</v>
      </c>
      <c r="P109" s="69">
        <f t="shared" si="2"/>
        <v>-1</v>
      </c>
    </row>
    <row r="110" spans="1:16" s="69" customFormat="1" ht="12.75" customHeight="1" x14ac:dyDescent="0.25">
      <c r="A110" s="148"/>
      <c r="B110" s="11" t="s">
        <v>34</v>
      </c>
      <c r="C110" s="11">
        <v>0</v>
      </c>
      <c r="D110" s="11">
        <v>0</v>
      </c>
      <c r="E110" s="11">
        <v>1</v>
      </c>
      <c r="F110" s="11">
        <v>6</v>
      </c>
      <c r="G110" s="11">
        <v>8</v>
      </c>
      <c r="H110" s="11"/>
      <c r="I110" s="12">
        <v>0</v>
      </c>
      <c r="K110" s="151"/>
      <c r="O110" s="69">
        <f t="shared" si="1"/>
        <v>14</v>
      </c>
      <c r="P110" s="69">
        <f t="shared" si="2"/>
        <v>-2</v>
      </c>
    </row>
    <row r="111" spans="1:16" s="69" customFormat="1" ht="12.75" customHeight="1" x14ac:dyDescent="0.25">
      <c r="A111" s="148"/>
      <c r="B111" s="11" t="s">
        <v>36</v>
      </c>
      <c r="C111" s="11">
        <v>1</v>
      </c>
      <c r="D111" s="11">
        <v>0</v>
      </c>
      <c r="E111" s="11">
        <v>0</v>
      </c>
      <c r="F111" s="11">
        <v>8</v>
      </c>
      <c r="G111" s="11">
        <v>6</v>
      </c>
      <c r="H111" s="11"/>
      <c r="I111" s="12">
        <v>3</v>
      </c>
      <c r="K111" s="151"/>
      <c r="O111" s="69">
        <f t="shared" si="1"/>
        <v>14</v>
      </c>
      <c r="P111" s="69">
        <f t="shared" si="2"/>
        <v>2</v>
      </c>
    </row>
    <row r="112" spans="1:16" s="69" customFormat="1" ht="12.75" customHeight="1" x14ac:dyDescent="0.25">
      <c r="A112" s="148"/>
      <c r="B112" s="11" t="s">
        <v>38</v>
      </c>
      <c r="C112" s="11">
        <v>1</v>
      </c>
      <c r="D112" s="11">
        <v>0</v>
      </c>
      <c r="E112" s="11">
        <v>0</v>
      </c>
      <c r="F112" s="11">
        <v>8</v>
      </c>
      <c r="G112" s="11">
        <v>6</v>
      </c>
      <c r="H112" s="11"/>
      <c r="I112" s="12">
        <v>3</v>
      </c>
      <c r="K112" s="151"/>
      <c r="O112" s="69">
        <f t="shared" si="1"/>
        <v>14</v>
      </c>
      <c r="P112" s="69">
        <f t="shared" si="2"/>
        <v>2</v>
      </c>
    </row>
    <row r="113" spans="1:16" s="69" customFormat="1" ht="12.75" customHeight="1" x14ac:dyDescent="0.25">
      <c r="A113" s="148"/>
      <c r="B113" s="11" t="s">
        <v>40</v>
      </c>
      <c r="C113" s="11">
        <v>0</v>
      </c>
      <c r="D113" s="11">
        <v>0</v>
      </c>
      <c r="E113" s="11">
        <v>1</v>
      </c>
      <c r="F113" s="11">
        <v>6</v>
      </c>
      <c r="G113" s="11">
        <v>12</v>
      </c>
      <c r="H113" s="11"/>
      <c r="I113" s="12">
        <v>0</v>
      </c>
      <c r="K113" s="151"/>
      <c r="O113" s="69">
        <f t="shared" si="1"/>
        <v>18</v>
      </c>
      <c r="P113" s="69">
        <f t="shared" si="2"/>
        <v>-6</v>
      </c>
    </row>
    <row r="114" spans="1:16" s="69" customFormat="1" ht="12.75" customHeight="1" x14ac:dyDescent="0.25">
      <c r="A114" s="148"/>
      <c r="B114" s="11" t="s">
        <v>71</v>
      </c>
      <c r="C114" s="11">
        <v>0</v>
      </c>
      <c r="D114" s="11">
        <v>1</v>
      </c>
      <c r="E114" s="11">
        <v>0</v>
      </c>
      <c r="F114" s="11">
        <v>8</v>
      </c>
      <c r="G114" s="11">
        <v>8</v>
      </c>
      <c r="H114" s="11"/>
      <c r="I114" s="12">
        <v>1</v>
      </c>
      <c r="K114" s="151"/>
      <c r="O114" s="69">
        <f t="shared" si="1"/>
        <v>16</v>
      </c>
      <c r="P114" s="69">
        <f t="shared" si="2"/>
        <v>0</v>
      </c>
    </row>
    <row r="115" spans="1:16" s="69" customFormat="1" ht="12.75" customHeight="1" x14ac:dyDescent="0.25">
      <c r="A115" s="148"/>
      <c r="B115" s="11" t="s">
        <v>74</v>
      </c>
      <c r="C115" s="11">
        <v>0</v>
      </c>
      <c r="D115" s="11">
        <v>0</v>
      </c>
      <c r="E115" s="11">
        <v>1</v>
      </c>
      <c r="F115" s="11">
        <v>5</v>
      </c>
      <c r="G115" s="11">
        <v>6</v>
      </c>
      <c r="H115" s="11"/>
      <c r="I115" s="12">
        <v>0</v>
      </c>
      <c r="K115" s="151"/>
      <c r="O115" s="69">
        <f t="shared" si="1"/>
        <v>11</v>
      </c>
      <c r="P115" s="69">
        <f t="shared" si="2"/>
        <v>-1</v>
      </c>
    </row>
    <row r="116" spans="1:16" s="69" customFormat="1" ht="12.75" customHeight="1" x14ac:dyDescent="0.25">
      <c r="A116" s="148"/>
      <c r="B116" s="11" t="s">
        <v>75</v>
      </c>
      <c r="C116" s="11">
        <v>0</v>
      </c>
      <c r="D116" s="11">
        <v>0</v>
      </c>
      <c r="E116" s="11">
        <v>1</v>
      </c>
      <c r="F116" s="11">
        <v>6</v>
      </c>
      <c r="G116" s="11">
        <v>8</v>
      </c>
      <c r="H116" s="11"/>
      <c r="I116" s="12">
        <v>0</v>
      </c>
      <c r="K116" s="151"/>
      <c r="O116" s="69">
        <f t="shared" si="1"/>
        <v>14</v>
      </c>
      <c r="P116" s="69">
        <f t="shared" si="2"/>
        <v>-2</v>
      </c>
    </row>
    <row r="117" spans="1:16" s="69" customFormat="1" ht="12.75" customHeight="1" x14ac:dyDescent="0.25">
      <c r="A117" s="148"/>
      <c r="B117" s="11" t="s">
        <v>77</v>
      </c>
      <c r="C117" s="11">
        <v>0</v>
      </c>
      <c r="D117" s="11">
        <v>1</v>
      </c>
      <c r="E117" s="11">
        <v>0</v>
      </c>
      <c r="F117" s="11">
        <v>7</v>
      </c>
      <c r="G117" s="11">
        <v>7</v>
      </c>
      <c r="H117" s="11"/>
      <c r="I117" s="12">
        <v>1</v>
      </c>
      <c r="K117" s="151"/>
      <c r="O117" s="69">
        <f t="shared" si="1"/>
        <v>14</v>
      </c>
      <c r="P117" s="69">
        <f t="shared" si="2"/>
        <v>0</v>
      </c>
    </row>
    <row r="118" spans="1:16" s="69" customFormat="1" ht="12.75" customHeight="1" x14ac:dyDescent="0.25">
      <c r="A118" s="148"/>
      <c r="B118" s="11" t="s">
        <v>79</v>
      </c>
      <c r="C118" s="11">
        <v>0</v>
      </c>
      <c r="D118" s="11">
        <v>0</v>
      </c>
      <c r="E118" s="11">
        <v>1</v>
      </c>
      <c r="F118" s="11">
        <v>4</v>
      </c>
      <c r="G118" s="11">
        <v>8</v>
      </c>
      <c r="H118" s="11"/>
      <c r="I118" s="12">
        <v>0</v>
      </c>
      <c r="K118" s="151"/>
      <c r="O118" s="69">
        <f t="shared" si="1"/>
        <v>12</v>
      </c>
      <c r="P118" s="69">
        <f t="shared" si="2"/>
        <v>-4</v>
      </c>
    </row>
    <row r="119" spans="1:16" s="69" customFormat="1" ht="12.75" customHeight="1" thickBot="1" x14ac:dyDescent="0.3">
      <c r="A119" s="149"/>
      <c r="B119" s="17" t="s">
        <v>39</v>
      </c>
      <c r="C119" s="17">
        <f>SUM(C99:C118)</f>
        <v>6</v>
      </c>
      <c r="D119" s="17">
        <f>SUM(D99:D118)</f>
        <v>6</v>
      </c>
      <c r="E119" s="17">
        <f>SUM(E99:E118)</f>
        <v>8</v>
      </c>
      <c r="F119" s="17">
        <f>SUM(F99:F118)</f>
        <v>136</v>
      </c>
      <c r="G119" s="17">
        <f>SUM(G99:G118)</f>
        <v>146</v>
      </c>
      <c r="H119" s="17">
        <f>SUM(F119-G119)</f>
        <v>-10</v>
      </c>
      <c r="I119" s="26">
        <f>SUM(I99:I118)</f>
        <v>24</v>
      </c>
      <c r="J119" s="18">
        <f>I119</f>
        <v>24</v>
      </c>
      <c r="K119" s="152"/>
      <c r="M119" s="69">
        <f>SUM(F119:G119)</f>
        <v>282</v>
      </c>
      <c r="N119" s="69">
        <f>SUM(I119)</f>
        <v>24</v>
      </c>
    </row>
    <row r="120" spans="1:16" s="69" customFormat="1" ht="12.75" customHeight="1" thickBot="1" x14ac:dyDescent="0.3">
      <c r="A120" s="197"/>
      <c r="B120" s="197"/>
      <c r="C120" s="197"/>
      <c r="D120" s="197"/>
      <c r="E120" s="197"/>
      <c r="F120" s="197"/>
      <c r="G120" s="197"/>
      <c r="H120" s="197"/>
      <c r="I120" s="197"/>
    </row>
    <row r="121" spans="1:16" s="69" customFormat="1" ht="12.75" customHeight="1" x14ac:dyDescent="0.25">
      <c r="A121" s="147" t="s">
        <v>31</v>
      </c>
      <c r="B121" s="7" t="s">
        <v>13</v>
      </c>
      <c r="C121" s="7">
        <v>0</v>
      </c>
      <c r="D121" s="7">
        <v>0</v>
      </c>
      <c r="E121" s="7">
        <v>1</v>
      </c>
      <c r="F121" s="7">
        <v>3</v>
      </c>
      <c r="G121" s="7">
        <v>7</v>
      </c>
      <c r="H121" s="7"/>
      <c r="I121" s="8">
        <v>0</v>
      </c>
      <c r="K121" s="150">
        <f>RANK(J140,J:J,0)</f>
        <v>10</v>
      </c>
      <c r="O121" s="69">
        <f t="shared" si="1"/>
        <v>10</v>
      </c>
      <c r="P121" s="69">
        <f t="shared" si="2"/>
        <v>-4</v>
      </c>
    </row>
    <row r="122" spans="1:16" s="69" customFormat="1" ht="12.75" customHeight="1" x14ac:dyDescent="0.25">
      <c r="A122" s="148"/>
      <c r="B122" s="9" t="s">
        <v>15</v>
      </c>
      <c r="C122" s="9">
        <v>1</v>
      </c>
      <c r="D122" s="9">
        <v>0</v>
      </c>
      <c r="E122" s="9">
        <v>0</v>
      </c>
      <c r="F122" s="9">
        <v>7</v>
      </c>
      <c r="G122" s="9">
        <v>6</v>
      </c>
      <c r="H122" s="9"/>
      <c r="I122" s="10">
        <v>3</v>
      </c>
      <c r="K122" s="151"/>
      <c r="O122" s="69">
        <f t="shared" si="1"/>
        <v>13</v>
      </c>
      <c r="P122" s="69">
        <f t="shared" si="2"/>
        <v>1</v>
      </c>
    </row>
    <row r="123" spans="1:16" s="69" customFormat="1" ht="12.75" customHeight="1" x14ac:dyDescent="0.25">
      <c r="A123" s="148"/>
      <c r="B123" s="11" t="s">
        <v>17</v>
      </c>
      <c r="C123" s="11">
        <v>0</v>
      </c>
      <c r="D123" s="11">
        <v>0</v>
      </c>
      <c r="E123" s="11">
        <v>1</v>
      </c>
      <c r="F123" s="11">
        <v>8</v>
      </c>
      <c r="G123" s="11">
        <v>9</v>
      </c>
      <c r="H123" s="11"/>
      <c r="I123" s="12">
        <v>0</v>
      </c>
      <c r="K123" s="151"/>
      <c r="O123" s="69">
        <f t="shared" si="1"/>
        <v>17</v>
      </c>
      <c r="P123" s="69">
        <f t="shared" si="2"/>
        <v>-1</v>
      </c>
    </row>
    <row r="124" spans="1:16" s="69" customFormat="1" ht="12.75" customHeight="1" x14ac:dyDescent="0.25">
      <c r="A124" s="148"/>
      <c r="B124" s="11" t="s">
        <v>19</v>
      </c>
      <c r="C124" s="11">
        <v>0</v>
      </c>
      <c r="D124" s="11">
        <v>1</v>
      </c>
      <c r="E124" s="11">
        <v>0</v>
      </c>
      <c r="F124" s="11">
        <v>8</v>
      </c>
      <c r="G124" s="11">
        <v>8</v>
      </c>
      <c r="H124" s="11"/>
      <c r="I124" s="12">
        <v>1</v>
      </c>
      <c r="K124" s="151"/>
      <c r="O124" s="69">
        <f t="shared" si="1"/>
        <v>16</v>
      </c>
      <c r="P124" s="69">
        <f t="shared" si="2"/>
        <v>0</v>
      </c>
    </row>
    <row r="125" spans="1:16" s="69" customFormat="1" ht="12.75" customHeight="1" x14ac:dyDescent="0.25">
      <c r="A125" s="148"/>
      <c r="B125" s="11" t="s">
        <v>21</v>
      </c>
      <c r="C125" s="11">
        <v>1</v>
      </c>
      <c r="D125" s="11">
        <v>0</v>
      </c>
      <c r="E125" s="11">
        <v>0</v>
      </c>
      <c r="F125" s="11">
        <v>5</v>
      </c>
      <c r="G125" s="11">
        <v>2</v>
      </c>
      <c r="H125" s="11"/>
      <c r="I125" s="12">
        <v>3</v>
      </c>
      <c r="K125" s="151"/>
      <c r="O125" s="69">
        <f t="shared" si="1"/>
        <v>7</v>
      </c>
      <c r="P125" s="69">
        <f t="shared" si="2"/>
        <v>3</v>
      </c>
    </row>
    <row r="126" spans="1:16" s="69" customFormat="1" ht="12.75" customHeight="1" x14ac:dyDescent="0.25">
      <c r="A126" s="148"/>
      <c r="B126" s="11" t="s">
        <v>23</v>
      </c>
      <c r="C126" s="11">
        <v>0</v>
      </c>
      <c r="D126" s="11">
        <v>0</v>
      </c>
      <c r="E126" s="11">
        <v>1</v>
      </c>
      <c r="F126" s="11">
        <v>5</v>
      </c>
      <c r="G126" s="11">
        <v>7</v>
      </c>
      <c r="H126" s="11"/>
      <c r="I126" s="12">
        <v>0</v>
      </c>
      <c r="K126" s="151"/>
      <c r="O126" s="69">
        <f t="shared" si="1"/>
        <v>12</v>
      </c>
      <c r="P126" s="69">
        <f t="shared" si="2"/>
        <v>-2</v>
      </c>
    </row>
    <row r="127" spans="1:16" s="69" customFormat="1" ht="12.75" customHeight="1" x14ac:dyDescent="0.25">
      <c r="A127" s="148"/>
      <c r="B127" s="11" t="s">
        <v>24</v>
      </c>
      <c r="C127" s="11">
        <v>0</v>
      </c>
      <c r="D127" s="11">
        <v>0</v>
      </c>
      <c r="E127" s="11">
        <v>1</v>
      </c>
      <c r="F127" s="11">
        <v>7</v>
      </c>
      <c r="G127" s="11">
        <v>9</v>
      </c>
      <c r="H127" s="11"/>
      <c r="I127" s="12">
        <v>0</v>
      </c>
      <c r="K127" s="151"/>
      <c r="O127" s="69">
        <f t="shared" si="1"/>
        <v>16</v>
      </c>
      <c r="P127" s="69">
        <f t="shared" si="2"/>
        <v>-2</v>
      </c>
    </row>
    <row r="128" spans="1:16" s="69" customFormat="1" ht="12.75" customHeight="1" x14ac:dyDescent="0.25">
      <c r="A128" s="148"/>
      <c r="B128" s="11" t="s">
        <v>26</v>
      </c>
      <c r="C128" s="11">
        <v>0</v>
      </c>
      <c r="D128" s="11">
        <v>0</v>
      </c>
      <c r="E128" s="11">
        <v>1</v>
      </c>
      <c r="F128" s="11">
        <v>4</v>
      </c>
      <c r="G128" s="11">
        <v>9</v>
      </c>
      <c r="H128" s="11"/>
      <c r="I128" s="12">
        <v>0</v>
      </c>
      <c r="K128" s="151"/>
      <c r="O128" s="69">
        <f t="shared" si="1"/>
        <v>13</v>
      </c>
      <c r="P128" s="69">
        <f t="shared" si="2"/>
        <v>-5</v>
      </c>
    </row>
    <row r="129" spans="1:16" s="69" customFormat="1" ht="12.75" customHeight="1" x14ac:dyDescent="0.25">
      <c r="A129" s="148"/>
      <c r="B129" s="11" t="s">
        <v>28</v>
      </c>
      <c r="C129" s="11">
        <v>0</v>
      </c>
      <c r="D129" s="11">
        <v>0</v>
      </c>
      <c r="E129" s="11">
        <v>1</v>
      </c>
      <c r="F129" s="11">
        <v>3</v>
      </c>
      <c r="G129" s="11">
        <v>12</v>
      </c>
      <c r="H129" s="11"/>
      <c r="I129" s="12">
        <v>0</v>
      </c>
      <c r="K129" s="151"/>
      <c r="O129" s="69">
        <f t="shared" si="1"/>
        <v>15</v>
      </c>
      <c r="P129" s="69">
        <f t="shared" si="2"/>
        <v>-9</v>
      </c>
    </row>
    <row r="130" spans="1:16" s="69" customFormat="1" ht="12.75" customHeight="1" x14ac:dyDescent="0.25">
      <c r="A130" s="148"/>
      <c r="B130" s="11" t="s">
        <v>30</v>
      </c>
      <c r="C130" s="11">
        <v>1</v>
      </c>
      <c r="D130" s="11">
        <v>0</v>
      </c>
      <c r="E130" s="11">
        <v>0</v>
      </c>
      <c r="F130" s="11">
        <v>7</v>
      </c>
      <c r="G130" s="11">
        <v>5</v>
      </c>
      <c r="H130" s="11"/>
      <c r="I130" s="12">
        <v>3</v>
      </c>
      <c r="K130" s="151"/>
      <c r="O130" s="69">
        <f t="shared" si="1"/>
        <v>12</v>
      </c>
      <c r="P130" s="69">
        <f t="shared" si="2"/>
        <v>2</v>
      </c>
    </row>
    <row r="131" spans="1:16" s="69" customFormat="1" ht="12.75" customHeight="1" x14ac:dyDescent="0.25">
      <c r="A131" s="148"/>
      <c r="B131" s="11" t="s">
        <v>32</v>
      </c>
      <c r="C131" s="11">
        <v>0</v>
      </c>
      <c r="D131" s="11">
        <v>0</v>
      </c>
      <c r="E131" s="11">
        <v>1</v>
      </c>
      <c r="F131" s="11">
        <v>7</v>
      </c>
      <c r="G131" s="11">
        <v>8</v>
      </c>
      <c r="H131" s="11"/>
      <c r="I131" s="12">
        <v>0</v>
      </c>
      <c r="K131" s="151"/>
      <c r="O131" s="69">
        <f t="shared" si="1"/>
        <v>15</v>
      </c>
      <c r="P131" s="69">
        <f t="shared" si="2"/>
        <v>-1</v>
      </c>
    </row>
    <row r="132" spans="1:16" s="69" customFormat="1" ht="12.75" customHeight="1" x14ac:dyDescent="0.25">
      <c r="A132" s="148"/>
      <c r="B132" s="11" t="s">
        <v>34</v>
      </c>
      <c r="C132" s="11">
        <v>0</v>
      </c>
      <c r="D132" s="11">
        <v>0</v>
      </c>
      <c r="E132" s="11">
        <v>1</v>
      </c>
      <c r="F132" s="11">
        <v>6</v>
      </c>
      <c r="G132" s="11">
        <v>8</v>
      </c>
      <c r="H132" s="11"/>
      <c r="I132" s="12">
        <v>0</v>
      </c>
      <c r="K132" s="151"/>
      <c r="O132" s="69">
        <f t="shared" si="1"/>
        <v>14</v>
      </c>
      <c r="P132" s="69">
        <f t="shared" si="2"/>
        <v>-2</v>
      </c>
    </row>
    <row r="133" spans="1:16" s="69" customFormat="1" ht="12.75" customHeight="1" x14ac:dyDescent="0.25">
      <c r="A133" s="148"/>
      <c r="B133" s="11" t="s">
        <v>36</v>
      </c>
      <c r="C133" s="11">
        <v>0</v>
      </c>
      <c r="D133" s="11">
        <v>1</v>
      </c>
      <c r="E133" s="11">
        <v>0</v>
      </c>
      <c r="F133" s="11">
        <v>8</v>
      </c>
      <c r="G133" s="11">
        <v>8</v>
      </c>
      <c r="H133" s="11"/>
      <c r="I133" s="12">
        <v>1</v>
      </c>
      <c r="K133" s="151"/>
      <c r="O133" s="69">
        <f t="shared" si="1"/>
        <v>16</v>
      </c>
      <c r="P133" s="69">
        <f t="shared" si="2"/>
        <v>0</v>
      </c>
    </row>
    <row r="134" spans="1:16" s="69" customFormat="1" ht="12.75" customHeight="1" x14ac:dyDescent="0.25">
      <c r="A134" s="148"/>
      <c r="B134" s="11" t="s">
        <v>38</v>
      </c>
      <c r="C134" s="11">
        <v>0</v>
      </c>
      <c r="D134" s="11">
        <v>0</v>
      </c>
      <c r="E134" s="11">
        <v>1</v>
      </c>
      <c r="F134" s="11">
        <v>7</v>
      </c>
      <c r="G134" s="11">
        <v>9</v>
      </c>
      <c r="H134" s="11"/>
      <c r="I134" s="12">
        <v>0</v>
      </c>
      <c r="K134" s="151"/>
      <c r="O134" s="69">
        <f t="shared" si="1"/>
        <v>16</v>
      </c>
      <c r="P134" s="69">
        <f t="shared" si="2"/>
        <v>-2</v>
      </c>
    </row>
    <row r="135" spans="1:16" s="69" customFormat="1" ht="12.75" customHeight="1" x14ac:dyDescent="0.25">
      <c r="A135" s="148"/>
      <c r="B135" s="11" t="s">
        <v>40</v>
      </c>
      <c r="C135" s="11">
        <v>0</v>
      </c>
      <c r="D135" s="11">
        <v>0</v>
      </c>
      <c r="E135" s="11">
        <v>1</v>
      </c>
      <c r="F135" s="11">
        <v>4</v>
      </c>
      <c r="G135" s="11">
        <v>7</v>
      </c>
      <c r="H135" s="11"/>
      <c r="I135" s="12">
        <v>0</v>
      </c>
      <c r="K135" s="151"/>
      <c r="O135" s="69">
        <f t="shared" si="1"/>
        <v>11</v>
      </c>
      <c r="P135" s="69">
        <f t="shared" si="2"/>
        <v>-3</v>
      </c>
    </row>
    <row r="136" spans="1:16" s="69" customFormat="1" ht="12.75" customHeight="1" x14ac:dyDescent="0.25">
      <c r="A136" s="148"/>
      <c r="B136" s="11" t="s">
        <v>71</v>
      </c>
      <c r="C136" s="11">
        <v>1</v>
      </c>
      <c r="D136" s="11">
        <v>0</v>
      </c>
      <c r="E136" s="11">
        <v>0</v>
      </c>
      <c r="F136" s="11">
        <v>9</v>
      </c>
      <c r="G136" s="11">
        <v>7</v>
      </c>
      <c r="H136" s="11"/>
      <c r="I136" s="12">
        <v>3</v>
      </c>
      <c r="K136" s="151"/>
      <c r="O136" s="69">
        <f t="shared" si="1"/>
        <v>16</v>
      </c>
      <c r="P136" s="69">
        <f t="shared" si="2"/>
        <v>2</v>
      </c>
    </row>
    <row r="137" spans="1:16" s="69" customFormat="1" ht="12.75" customHeight="1" x14ac:dyDescent="0.25">
      <c r="A137" s="148"/>
      <c r="B137" s="11" t="s">
        <v>74</v>
      </c>
      <c r="C137" s="11">
        <v>0</v>
      </c>
      <c r="D137" s="11">
        <v>0</v>
      </c>
      <c r="E137" s="11">
        <v>1</v>
      </c>
      <c r="F137" s="11">
        <v>8</v>
      </c>
      <c r="G137" s="11">
        <v>12</v>
      </c>
      <c r="H137" s="11"/>
      <c r="I137" s="12">
        <v>0</v>
      </c>
      <c r="K137" s="151"/>
      <c r="O137" s="69">
        <f t="shared" si="1"/>
        <v>20</v>
      </c>
      <c r="P137" s="69">
        <f t="shared" si="2"/>
        <v>-4</v>
      </c>
    </row>
    <row r="138" spans="1:16" s="69" customFormat="1" ht="12.75" customHeight="1" x14ac:dyDescent="0.25">
      <c r="A138" s="148"/>
      <c r="B138" s="11" t="s">
        <v>75</v>
      </c>
      <c r="C138" s="11">
        <v>1</v>
      </c>
      <c r="D138" s="11">
        <v>0</v>
      </c>
      <c r="E138" s="11">
        <v>0</v>
      </c>
      <c r="F138" s="11">
        <v>8</v>
      </c>
      <c r="G138" s="11">
        <v>4</v>
      </c>
      <c r="H138" s="11"/>
      <c r="I138" s="12">
        <v>3</v>
      </c>
      <c r="K138" s="151"/>
      <c r="O138" s="69">
        <f t="shared" si="1"/>
        <v>12</v>
      </c>
      <c r="P138" s="69">
        <f t="shared" si="2"/>
        <v>4</v>
      </c>
    </row>
    <row r="139" spans="1:16" s="69" customFormat="1" ht="12.75" customHeight="1" x14ac:dyDescent="0.25">
      <c r="A139" s="148"/>
      <c r="B139" s="11" t="s">
        <v>77</v>
      </c>
      <c r="C139" s="11">
        <v>0</v>
      </c>
      <c r="D139" s="11">
        <v>0</v>
      </c>
      <c r="E139" s="11">
        <v>1</v>
      </c>
      <c r="F139" s="11">
        <v>6</v>
      </c>
      <c r="G139" s="11">
        <v>8</v>
      </c>
      <c r="H139" s="11"/>
      <c r="I139" s="12">
        <v>0</v>
      </c>
      <c r="K139" s="151"/>
      <c r="O139" s="69">
        <f t="shared" si="1"/>
        <v>14</v>
      </c>
      <c r="P139" s="69">
        <f t="shared" si="2"/>
        <v>-2</v>
      </c>
    </row>
    <row r="140" spans="1:16" s="69" customFormat="1" ht="12.75" customHeight="1" thickBot="1" x14ac:dyDescent="0.3">
      <c r="A140" s="149"/>
      <c r="B140" s="17" t="s">
        <v>39</v>
      </c>
      <c r="C140" s="17">
        <f>SUM(C121:C139)</f>
        <v>5</v>
      </c>
      <c r="D140" s="17">
        <f>SUM(D121:D139)</f>
        <v>2</v>
      </c>
      <c r="E140" s="17">
        <f>SUM(E121:E139)</f>
        <v>12</v>
      </c>
      <c r="F140" s="17">
        <f>SUM(F121:F139)</f>
        <v>120</v>
      </c>
      <c r="G140" s="17">
        <f>SUM(G121:G139)</f>
        <v>145</v>
      </c>
      <c r="H140" s="17">
        <f>SUM(F140-G140)</f>
        <v>-25</v>
      </c>
      <c r="I140" s="26">
        <f>SUM(I121:I139)</f>
        <v>17</v>
      </c>
      <c r="J140" s="18">
        <f>I140</f>
        <v>17</v>
      </c>
      <c r="K140" s="152"/>
      <c r="M140" s="69">
        <f>SUM(F140:G140)</f>
        <v>265</v>
      </c>
      <c r="N140" s="69">
        <f>SUM(I140)</f>
        <v>17</v>
      </c>
    </row>
    <row r="141" spans="1:16" s="69" customFormat="1" ht="12.75" customHeight="1" thickBot="1" x14ac:dyDescent="0.3">
      <c r="A141" s="197"/>
      <c r="B141" s="197"/>
      <c r="C141" s="197"/>
      <c r="D141" s="197"/>
      <c r="E141" s="197"/>
      <c r="F141" s="197"/>
      <c r="G141" s="197"/>
      <c r="H141" s="197"/>
      <c r="I141" s="197"/>
    </row>
    <row r="142" spans="1:16" s="69" customFormat="1" ht="12.75" customHeight="1" x14ac:dyDescent="0.25">
      <c r="A142" s="147" t="s">
        <v>37</v>
      </c>
      <c r="B142" s="7" t="s">
        <v>13</v>
      </c>
      <c r="C142" s="7">
        <v>0</v>
      </c>
      <c r="D142" s="7">
        <v>0</v>
      </c>
      <c r="E142" s="7">
        <v>1</v>
      </c>
      <c r="F142" s="7">
        <v>3</v>
      </c>
      <c r="G142" s="7">
        <v>7</v>
      </c>
      <c r="H142" s="7"/>
      <c r="I142" s="8">
        <v>0</v>
      </c>
      <c r="K142" s="150">
        <f>RANK(J162,J:J,0)</f>
        <v>11</v>
      </c>
      <c r="O142" s="69">
        <f t="shared" si="1"/>
        <v>10</v>
      </c>
      <c r="P142" s="69">
        <f t="shared" si="2"/>
        <v>-4</v>
      </c>
    </row>
    <row r="143" spans="1:16" s="69" customFormat="1" ht="12.75" customHeight="1" x14ac:dyDescent="0.25">
      <c r="A143" s="148"/>
      <c r="B143" s="9" t="s">
        <v>15</v>
      </c>
      <c r="C143" s="9">
        <v>0</v>
      </c>
      <c r="D143" s="9">
        <v>1</v>
      </c>
      <c r="E143" s="9">
        <v>0</v>
      </c>
      <c r="F143" s="9">
        <v>7</v>
      </c>
      <c r="G143" s="9">
        <v>7</v>
      </c>
      <c r="H143" s="9"/>
      <c r="I143" s="10">
        <v>1</v>
      </c>
      <c r="K143" s="151"/>
      <c r="O143" s="69">
        <f t="shared" si="1"/>
        <v>14</v>
      </c>
      <c r="P143" s="69">
        <f t="shared" si="2"/>
        <v>0</v>
      </c>
    </row>
    <row r="144" spans="1:16" s="69" customFormat="1" ht="12.75" customHeight="1" x14ac:dyDescent="0.25">
      <c r="A144" s="148"/>
      <c r="B144" s="11" t="s">
        <v>17</v>
      </c>
      <c r="C144" s="11">
        <v>1</v>
      </c>
      <c r="D144" s="11">
        <v>0</v>
      </c>
      <c r="E144" s="11">
        <v>0</v>
      </c>
      <c r="F144" s="11">
        <v>9</v>
      </c>
      <c r="G144" s="11">
        <v>6</v>
      </c>
      <c r="H144" s="11"/>
      <c r="I144" s="12">
        <v>3</v>
      </c>
      <c r="K144" s="151"/>
      <c r="O144" s="69">
        <f t="shared" si="1"/>
        <v>15</v>
      </c>
      <c r="P144" s="69">
        <f t="shared" si="2"/>
        <v>3</v>
      </c>
    </row>
    <row r="145" spans="1:16" s="69" customFormat="1" ht="12.75" customHeight="1" x14ac:dyDescent="0.25">
      <c r="A145" s="148"/>
      <c r="B145" s="11" t="s">
        <v>19</v>
      </c>
      <c r="C145" s="11">
        <v>1</v>
      </c>
      <c r="D145" s="11">
        <v>0</v>
      </c>
      <c r="E145" s="11">
        <v>0</v>
      </c>
      <c r="F145" s="11">
        <v>9</v>
      </c>
      <c r="G145" s="11">
        <v>7</v>
      </c>
      <c r="H145" s="11"/>
      <c r="I145" s="12">
        <v>3</v>
      </c>
      <c r="K145" s="151"/>
      <c r="O145" s="69">
        <f t="shared" si="1"/>
        <v>16</v>
      </c>
      <c r="P145" s="69">
        <f t="shared" si="2"/>
        <v>2</v>
      </c>
    </row>
    <row r="146" spans="1:16" s="69" customFormat="1" ht="12.75" customHeight="1" x14ac:dyDescent="0.25">
      <c r="A146" s="148"/>
      <c r="B146" s="11" t="s">
        <v>21</v>
      </c>
      <c r="C146" s="11">
        <v>0</v>
      </c>
      <c r="D146" s="11">
        <v>1</v>
      </c>
      <c r="E146" s="11">
        <v>0</v>
      </c>
      <c r="F146" s="11">
        <v>8</v>
      </c>
      <c r="G146" s="11">
        <v>8</v>
      </c>
      <c r="H146" s="11"/>
      <c r="I146" s="12">
        <v>1</v>
      </c>
      <c r="K146" s="151"/>
      <c r="O146" s="69">
        <f t="shared" si="1"/>
        <v>16</v>
      </c>
      <c r="P146" s="69">
        <f t="shared" si="2"/>
        <v>0</v>
      </c>
    </row>
    <row r="147" spans="1:16" s="69" customFormat="1" ht="12.75" customHeight="1" x14ac:dyDescent="0.25">
      <c r="A147" s="148"/>
      <c r="B147" s="11" t="s">
        <v>23</v>
      </c>
      <c r="C147" s="11">
        <v>1</v>
      </c>
      <c r="D147" s="11">
        <v>0</v>
      </c>
      <c r="E147" s="11">
        <v>0</v>
      </c>
      <c r="F147" s="11">
        <v>8</v>
      </c>
      <c r="G147" s="11">
        <v>7</v>
      </c>
      <c r="H147" s="11"/>
      <c r="I147" s="12">
        <v>3</v>
      </c>
      <c r="K147" s="151"/>
      <c r="O147" s="69">
        <f t="shared" si="1"/>
        <v>15</v>
      </c>
      <c r="P147" s="69">
        <f t="shared" si="2"/>
        <v>1</v>
      </c>
    </row>
    <row r="148" spans="1:16" s="69" customFormat="1" ht="12.75" customHeight="1" x14ac:dyDescent="0.25">
      <c r="A148" s="148"/>
      <c r="B148" s="11" t="s">
        <v>24</v>
      </c>
      <c r="C148" s="11">
        <v>0</v>
      </c>
      <c r="D148" s="11">
        <v>0</v>
      </c>
      <c r="E148" s="11">
        <v>1</v>
      </c>
      <c r="F148" s="11">
        <v>5</v>
      </c>
      <c r="G148" s="11">
        <v>8</v>
      </c>
      <c r="H148" s="11"/>
      <c r="I148" s="12">
        <v>0</v>
      </c>
      <c r="K148" s="151"/>
      <c r="O148" s="69">
        <f t="shared" si="1"/>
        <v>13</v>
      </c>
      <c r="P148" s="69">
        <f t="shared" si="2"/>
        <v>-3</v>
      </c>
    </row>
    <row r="149" spans="1:16" s="69" customFormat="1" ht="12.75" customHeight="1" x14ac:dyDescent="0.25">
      <c r="A149" s="148"/>
      <c r="B149" s="11" t="s">
        <v>26</v>
      </c>
      <c r="C149" s="11">
        <v>0</v>
      </c>
      <c r="D149" s="11">
        <v>0</v>
      </c>
      <c r="E149" s="11">
        <v>1</v>
      </c>
      <c r="F149" s="11">
        <v>5</v>
      </c>
      <c r="G149" s="11">
        <v>8</v>
      </c>
      <c r="H149" s="11"/>
      <c r="I149" s="12">
        <v>0</v>
      </c>
      <c r="K149" s="151"/>
      <c r="O149" s="69">
        <f t="shared" si="1"/>
        <v>13</v>
      </c>
      <c r="P149" s="69">
        <f t="shared" si="2"/>
        <v>-3</v>
      </c>
    </row>
    <row r="150" spans="1:16" s="69" customFormat="1" ht="12.75" customHeight="1" x14ac:dyDescent="0.25">
      <c r="A150" s="148"/>
      <c r="B150" s="11" t="s">
        <v>28</v>
      </c>
      <c r="C150" s="11">
        <v>0</v>
      </c>
      <c r="D150" s="11">
        <v>0</v>
      </c>
      <c r="E150" s="11">
        <v>1</v>
      </c>
      <c r="F150" s="11">
        <v>8</v>
      </c>
      <c r="G150" s="11">
        <v>19</v>
      </c>
      <c r="H150" s="11"/>
      <c r="I150" s="12">
        <v>0</v>
      </c>
      <c r="K150" s="151"/>
      <c r="O150" s="69">
        <f t="shared" si="1"/>
        <v>27</v>
      </c>
      <c r="P150" s="69">
        <f t="shared" si="2"/>
        <v>-11</v>
      </c>
    </row>
    <row r="151" spans="1:16" s="69" customFormat="1" ht="12.75" customHeight="1" x14ac:dyDescent="0.25">
      <c r="A151" s="148"/>
      <c r="B151" s="11" t="s">
        <v>30</v>
      </c>
      <c r="C151" s="11">
        <v>0</v>
      </c>
      <c r="D151" s="11">
        <v>1</v>
      </c>
      <c r="E151" s="11">
        <v>0</v>
      </c>
      <c r="F151" s="11">
        <v>8</v>
      </c>
      <c r="G151" s="11">
        <v>8</v>
      </c>
      <c r="H151" s="11"/>
      <c r="I151" s="12">
        <v>1</v>
      </c>
      <c r="K151" s="151"/>
      <c r="O151" s="69">
        <f t="shared" si="1"/>
        <v>16</v>
      </c>
      <c r="P151" s="69">
        <f t="shared" si="2"/>
        <v>0</v>
      </c>
    </row>
    <row r="152" spans="1:16" s="69" customFormat="1" ht="12.75" customHeight="1" x14ac:dyDescent="0.25">
      <c r="A152" s="148"/>
      <c r="B152" s="11" t="s">
        <v>32</v>
      </c>
      <c r="C152" s="11">
        <v>0</v>
      </c>
      <c r="D152" s="11">
        <v>0</v>
      </c>
      <c r="E152" s="11">
        <v>1</v>
      </c>
      <c r="F152" s="11">
        <v>5</v>
      </c>
      <c r="G152" s="11">
        <v>12</v>
      </c>
      <c r="H152" s="11"/>
      <c r="I152" s="12">
        <v>0</v>
      </c>
      <c r="K152" s="151"/>
      <c r="O152" s="69">
        <f t="shared" si="1"/>
        <v>17</v>
      </c>
      <c r="P152" s="69">
        <f t="shared" si="2"/>
        <v>-7</v>
      </c>
    </row>
    <row r="153" spans="1:16" s="69" customFormat="1" ht="12.75" customHeight="1" x14ac:dyDescent="0.25">
      <c r="A153" s="148"/>
      <c r="B153" s="11" t="s">
        <v>34</v>
      </c>
      <c r="C153" s="11">
        <v>0</v>
      </c>
      <c r="D153" s="11">
        <v>0</v>
      </c>
      <c r="E153" s="11">
        <v>1</v>
      </c>
      <c r="F153" s="11">
        <v>6</v>
      </c>
      <c r="G153" s="11">
        <v>8</v>
      </c>
      <c r="H153" s="11"/>
      <c r="I153" s="12">
        <v>0</v>
      </c>
      <c r="K153" s="151"/>
      <c r="O153" s="69">
        <f t="shared" si="1"/>
        <v>14</v>
      </c>
      <c r="P153" s="69">
        <f t="shared" si="2"/>
        <v>-2</v>
      </c>
    </row>
    <row r="154" spans="1:16" s="69" customFormat="1" ht="12.75" customHeight="1" x14ac:dyDescent="0.25">
      <c r="A154" s="148"/>
      <c r="B154" s="11" t="s">
        <v>36</v>
      </c>
      <c r="C154" s="11">
        <v>0</v>
      </c>
      <c r="D154" s="11">
        <v>0</v>
      </c>
      <c r="E154" s="11">
        <v>1</v>
      </c>
      <c r="F154" s="11">
        <v>6</v>
      </c>
      <c r="G154" s="11">
        <v>7</v>
      </c>
      <c r="H154" s="11"/>
      <c r="I154" s="12">
        <v>0</v>
      </c>
      <c r="K154" s="151"/>
      <c r="O154" s="69">
        <f t="shared" si="1"/>
        <v>13</v>
      </c>
      <c r="P154" s="69">
        <f t="shared" si="2"/>
        <v>-1</v>
      </c>
    </row>
    <row r="155" spans="1:16" s="69" customFormat="1" ht="12.75" customHeight="1" x14ac:dyDescent="0.25">
      <c r="A155" s="148"/>
      <c r="B155" s="11" t="s">
        <v>38</v>
      </c>
      <c r="C155" s="11">
        <v>0</v>
      </c>
      <c r="D155" s="11">
        <v>0</v>
      </c>
      <c r="E155" s="11">
        <v>1</v>
      </c>
      <c r="F155" s="11">
        <v>6</v>
      </c>
      <c r="G155" s="11">
        <v>8</v>
      </c>
      <c r="H155" s="11"/>
      <c r="I155" s="12">
        <v>0</v>
      </c>
      <c r="K155" s="151"/>
      <c r="O155" s="69">
        <f t="shared" si="1"/>
        <v>14</v>
      </c>
      <c r="P155" s="69">
        <f t="shared" si="2"/>
        <v>-2</v>
      </c>
    </row>
    <row r="156" spans="1:16" s="69" customFormat="1" ht="12.75" customHeight="1" x14ac:dyDescent="0.25">
      <c r="A156" s="148"/>
      <c r="B156" s="11" t="s">
        <v>40</v>
      </c>
      <c r="C156" s="11">
        <v>1</v>
      </c>
      <c r="D156" s="11">
        <v>0</v>
      </c>
      <c r="E156" s="11">
        <v>0</v>
      </c>
      <c r="F156" s="11">
        <v>8</v>
      </c>
      <c r="G156" s="11">
        <v>7</v>
      </c>
      <c r="H156" s="11"/>
      <c r="I156" s="12">
        <v>3</v>
      </c>
      <c r="K156" s="151"/>
      <c r="O156" s="69">
        <f t="shared" si="1"/>
        <v>15</v>
      </c>
      <c r="P156" s="69">
        <f t="shared" si="2"/>
        <v>1</v>
      </c>
    </row>
    <row r="157" spans="1:16" s="69" customFormat="1" ht="12.75" customHeight="1" x14ac:dyDescent="0.25">
      <c r="A157" s="148"/>
      <c r="B157" s="11" t="s">
        <v>71</v>
      </c>
      <c r="C157" s="11">
        <v>0</v>
      </c>
      <c r="D157" s="11">
        <v>0</v>
      </c>
      <c r="E157" s="11">
        <v>1</v>
      </c>
      <c r="F157" s="11">
        <v>6</v>
      </c>
      <c r="G157" s="11">
        <v>8</v>
      </c>
      <c r="H157" s="11"/>
      <c r="I157" s="12">
        <v>0</v>
      </c>
      <c r="K157" s="151"/>
      <c r="O157" s="69">
        <f t="shared" si="1"/>
        <v>14</v>
      </c>
      <c r="P157" s="69">
        <f t="shared" si="2"/>
        <v>-2</v>
      </c>
    </row>
    <row r="158" spans="1:16" s="69" customFormat="1" ht="12.75" customHeight="1" x14ac:dyDescent="0.25">
      <c r="A158" s="148"/>
      <c r="B158" s="11" t="s">
        <v>74</v>
      </c>
      <c r="C158" s="11">
        <v>0</v>
      </c>
      <c r="D158" s="11">
        <v>0</v>
      </c>
      <c r="E158" s="11">
        <v>1</v>
      </c>
      <c r="F158" s="11">
        <v>8</v>
      </c>
      <c r="G158" s="11">
        <v>12</v>
      </c>
      <c r="H158" s="11"/>
      <c r="I158" s="12">
        <v>0</v>
      </c>
      <c r="K158" s="151"/>
      <c r="O158" s="69">
        <f t="shared" si="1"/>
        <v>20</v>
      </c>
      <c r="P158" s="69">
        <f t="shared" si="2"/>
        <v>-4</v>
      </c>
    </row>
    <row r="159" spans="1:16" s="69" customFormat="1" ht="12.75" customHeight="1" x14ac:dyDescent="0.25">
      <c r="A159" s="148"/>
      <c r="B159" s="11" t="s">
        <v>75</v>
      </c>
      <c r="C159" s="11">
        <v>0</v>
      </c>
      <c r="D159" s="11">
        <v>0</v>
      </c>
      <c r="E159" s="11">
        <v>1</v>
      </c>
      <c r="F159" s="11">
        <v>5</v>
      </c>
      <c r="G159" s="11">
        <v>6</v>
      </c>
      <c r="H159" s="11"/>
      <c r="I159" s="12">
        <v>0</v>
      </c>
      <c r="K159" s="151"/>
      <c r="O159" s="69">
        <f t="shared" si="1"/>
        <v>11</v>
      </c>
      <c r="P159" s="69">
        <f t="shared" si="2"/>
        <v>-1</v>
      </c>
    </row>
    <row r="160" spans="1:16" s="69" customFormat="1" ht="12.75" customHeight="1" x14ac:dyDescent="0.25">
      <c r="A160" s="148"/>
      <c r="B160" s="11" t="s">
        <v>77</v>
      </c>
      <c r="C160" s="11">
        <v>0</v>
      </c>
      <c r="D160" s="11">
        <v>0</v>
      </c>
      <c r="E160" s="11">
        <v>1</v>
      </c>
      <c r="F160" s="11">
        <v>3</v>
      </c>
      <c r="G160" s="11">
        <v>12</v>
      </c>
      <c r="H160" s="11"/>
      <c r="I160" s="12">
        <v>0</v>
      </c>
      <c r="K160" s="151"/>
      <c r="O160" s="69">
        <f t="shared" si="1"/>
        <v>15</v>
      </c>
      <c r="P160" s="69">
        <f t="shared" si="2"/>
        <v>-9</v>
      </c>
    </row>
    <row r="161" spans="1:16" s="69" customFormat="1" ht="12.75" customHeight="1" x14ac:dyDescent="0.25">
      <c r="A161" s="148"/>
      <c r="B161" s="11" t="s">
        <v>79</v>
      </c>
      <c r="C161" s="11">
        <v>0</v>
      </c>
      <c r="D161" s="11">
        <v>0</v>
      </c>
      <c r="E161" s="11">
        <v>1</v>
      </c>
      <c r="F161" s="11">
        <v>6</v>
      </c>
      <c r="G161" s="11">
        <v>12</v>
      </c>
      <c r="H161" s="11"/>
      <c r="I161" s="12">
        <v>0</v>
      </c>
      <c r="K161" s="151"/>
      <c r="O161" s="69">
        <f t="shared" si="1"/>
        <v>18</v>
      </c>
      <c r="P161" s="69">
        <f t="shared" si="2"/>
        <v>-6</v>
      </c>
    </row>
    <row r="162" spans="1:16" s="69" customFormat="1" ht="12.75" customHeight="1" thickBot="1" x14ac:dyDescent="0.3">
      <c r="A162" s="149"/>
      <c r="B162" s="17" t="s">
        <v>39</v>
      </c>
      <c r="C162" s="17">
        <f>SUM(C142:C161)</f>
        <v>4</v>
      </c>
      <c r="D162" s="17">
        <f>SUM(D142:D161)</f>
        <v>3</v>
      </c>
      <c r="E162" s="17">
        <f>SUM(E142:E161)</f>
        <v>13</v>
      </c>
      <c r="F162" s="17">
        <f>SUM(F142:F161)</f>
        <v>129</v>
      </c>
      <c r="G162" s="17">
        <f>SUM(G142:G161)</f>
        <v>177</v>
      </c>
      <c r="H162" s="17">
        <f>SUM(F162-G162)</f>
        <v>-48</v>
      </c>
      <c r="I162" s="26">
        <f>SUM(I142:I161)</f>
        <v>15</v>
      </c>
      <c r="J162" s="18">
        <f>I162</f>
        <v>15</v>
      </c>
      <c r="K162" s="152"/>
      <c r="M162" s="69">
        <f>SUM(F162:G162)</f>
        <v>306</v>
      </c>
      <c r="N162" s="69">
        <f>SUM(I162)</f>
        <v>15</v>
      </c>
    </row>
    <row r="163" spans="1:16" s="69" customFormat="1" ht="12.75" customHeight="1" thickBot="1" x14ac:dyDescent="0.3">
      <c r="A163" s="197"/>
      <c r="B163" s="197"/>
      <c r="C163" s="197"/>
      <c r="D163" s="197"/>
      <c r="E163" s="197"/>
      <c r="F163" s="197"/>
      <c r="G163" s="197"/>
      <c r="H163" s="197"/>
      <c r="I163" s="197"/>
    </row>
    <row r="164" spans="1:16" s="69" customFormat="1" ht="12.75" customHeight="1" x14ac:dyDescent="0.25">
      <c r="A164" s="155" t="s">
        <v>20</v>
      </c>
      <c r="B164" s="7" t="s">
        <v>13</v>
      </c>
      <c r="C164" s="7">
        <v>0</v>
      </c>
      <c r="D164" s="7">
        <v>1</v>
      </c>
      <c r="E164" s="7">
        <v>0</v>
      </c>
      <c r="F164" s="7">
        <v>6</v>
      </c>
      <c r="G164" s="7">
        <v>6</v>
      </c>
      <c r="H164" s="7"/>
      <c r="I164" s="8">
        <v>1</v>
      </c>
      <c r="K164" s="150">
        <f>RANK(J176,J:J,0)</f>
        <v>13</v>
      </c>
      <c r="O164" s="69">
        <f t="shared" si="1"/>
        <v>12</v>
      </c>
      <c r="P164" s="69">
        <f t="shared" si="2"/>
        <v>0</v>
      </c>
    </row>
    <row r="165" spans="1:16" s="69" customFormat="1" ht="12.75" customHeight="1" x14ac:dyDescent="0.25">
      <c r="A165" s="156"/>
      <c r="B165" s="9" t="s">
        <v>15</v>
      </c>
      <c r="C165" s="19">
        <v>0</v>
      </c>
      <c r="D165" s="19">
        <v>0</v>
      </c>
      <c r="E165" s="19">
        <v>1</v>
      </c>
      <c r="F165" s="19">
        <v>6</v>
      </c>
      <c r="G165" s="19">
        <v>8</v>
      </c>
      <c r="H165" s="19"/>
      <c r="I165" s="20">
        <v>0</v>
      </c>
      <c r="K165" s="151"/>
      <c r="O165" s="69">
        <f t="shared" si="1"/>
        <v>14</v>
      </c>
      <c r="P165" s="69">
        <f t="shared" si="2"/>
        <v>-2</v>
      </c>
    </row>
    <row r="166" spans="1:16" s="69" customFormat="1" ht="12.75" customHeight="1" x14ac:dyDescent="0.25">
      <c r="A166" s="156"/>
      <c r="B166" s="11" t="s">
        <v>17</v>
      </c>
      <c r="C166" s="21">
        <v>1</v>
      </c>
      <c r="D166" s="21">
        <v>0</v>
      </c>
      <c r="E166" s="21">
        <v>0</v>
      </c>
      <c r="F166" s="21">
        <v>6</v>
      </c>
      <c r="G166" s="21">
        <v>3</v>
      </c>
      <c r="H166" s="21"/>
      <c r="I166" s="22">
        <v>3</v>
      </c>
      <c r="K166" s="151"/>
      <c r="O166" s="69">
        <f t="shared" si="1"/>
        <v>9</v>
      </c>
      <c r="P166" s="69">
        <f t="shared" si="2"/>
        <v>3</v>
      </c>
    </row>
    <row r="167" spans="1:16" s="69" customFormat="1" ht="12.75" customHeight="1" x14ac:dyDescent="0.25">
      <c r="A167" s="156"/>
      <c r="B167" s="11" t="s">
        <v>19</v>
      </c>
      <c r="C167" s="21">
        <v>0</v>
      </c>
      <c r="D167" s="21">
        <v>0</v>
      </c>
      <c r="E167" s="21">
        <v>1</v>
      </c>
      <c r="F167" s="21">
        <v>3</v>
      </c>
      <c r="G167" s="21">
        <v>5</v>
      </c>
      <c r="H167" s="21"/>
      <c r="I167" s="22">
        <v>0</v>
      </c>
      <c r="K167" s="151"/>
      <c r="O167" s="69">
        <f t="shared" si="1"/>
        <v>8</v>
      </c>
      <c r="P167" s="69">
        <f t="shared" si="2"/>
        <v>-2</v>
      </c>
    </row>
    <row r="168" spans="1:16" s="69" customFormat="1" ht="12.75" customHeight="1" x14ac:dyDescent="0.25">
      <c r="A168" s="156"/>
      <c r="B168" s="11" t="s">
        <v>21</v>
      </c>
      <c r="C168" s="21">
        <v>0</v>
      </c>
      <c r="D168" s="21">
        <v>0</v>
      </c>
      <c r="E168" s="21">
        <v>1</v>
      </c>
      <c r="F168" s="21">
        <v>5</v>
      </c>
      <c r="G168" s="21">
        <v>6</v>
      </c>
      <c r="H168" s="21"/>
      <c r="I168" s="22">
        <v>0</v>
      </c>
      <c r="K168" s="151"/>
      <c r="O168" s="69">
        <f t="shared" ref="O168:O287" si="18">SUM(F168:G168)</f>
        <v>11</v>
      </c>
      <c r="P168" s="69">
        <f t="shared" ref="P168:P287" si="19">SUM(F168-G168)</f>
        <v>-1</v>
      </c>
    </row>
    <row r="169" spans="1:16" s="69" customFormat="1" ht="12.75" customHeight="1" x14ac:dyDescent="0.25">
      <c r="A169" s="156"/>
      <c r="B169" s="11" t="s">
        <v>23</v>
      </c>
      <c r="C169" s="21">
        <v>0</v>
      </c>
      <c r="D169" s="21">
        <v>0</v>
      </c>
      <c r="E169" s="21">
        <v>1</v>
      </c>
      <c r="F169" s="21">
        <v>6</v>
      </c>
      <c r="G169" s="21">
        <v>8</v>
      </c>
      <c r="H169" s="21"/>
      <c r="I169" s="22">
        <v>0</v>
      </c>
      <c r="K169" s="151"/>
      <c r="O169" s="69">
        <f t="shared" si="18"/>
        <v>14</v>
      </c>
      <c r="P169" s="69">
        <f t="shared" si="19"/>
        <v>-2</v>
      </c>
    </row>
    <row r="170" spans="1:16" s="69" customFormat="1" ht="12.75" customHeight="1" x14ac:dyDescent="0.25">
      <c r="A170" s="156"/>
      <c r="B170" s="11" t="s">
        <v>24</v>
      </c>
      <c r="C170" s="21">
        <v>0</v>
      </c>
      <c r="D170" s="21">
        <v>1</v>
      </c>
      <c r="E170" s="21">
        <v>0</v>
      </c>
      <c r="F170" s="21">
        <v>8</v>
      </c>
      <c r="G170" s="21">
        <v>8</v>
      </c>
      <c r="H170" s="21"/>
      <c r="I170" s="22">
        <v>1</v>
      </c>
      <c r="K170" s="151"/>
      <c r="O170" s="69">
        <f t="shared" si="18"/>
        <v>16</v>
      </c>
      <c r="P170" s="69">
        <f t="shared" si="19"/>
        <v>0</v>
      </c>
    </row>
    <row r="171" spans="1:16" s="69" customFormat="1" ht="12.75" customHeight="1" x14ac:dyDescent="0.25">
      <c r="A171" s="156"/>
      <c r="B171" s="11" t="s">
        <v>26</v>
      </c>
      <c r="C171" s="21">
        <v>0</v>
      </c>
      <c r="D171" s="21">
        <v>1</v>
      </c>
      <c r="E171" s="21">
        <v>0</v>
      </c>
      <c r="F171" s="21">
        <v>9</v>
      </c>
      <c r="G171" s="21">
        <v>9</v>
      </c>
      <c r="H171" s="21"/>
      <c r="I171" s="22">
        <v>1</v>
      </c>
      <c r="K171" s="151"/>
      <c r="O171" s="69">
        <f t="shared" si="18"/>
        <v>18</v>
      </c>
      <c r="P171" s="69">
        <f t="shared" si="19"/>
        <v>0</v>
      </c>
    </row>
    <row r="172" spans="1:16" s="69" customFormat="1" ht="12.75" customHeight="1" x14ac:dyDescent="0.25">
      <c r="A172" s="156"/>
      <c r="B172" s="11" t="s">
        <v>28</v>
      </c>
      <c r="C172" s="21">
        <v>0</v>
      </c>
      <c r="D172" s="21">
        <v>0</v>
      </c>
      <c r="E172" s="21">
        <v>1</v>
      </c>
      <c r="F172" s="21">
        <v>7</v>
      </c>
      <c r="G172" s="21">
        <v>9</v>
      </c>
      <c r="H172" s="21"/>
      <c r="I172" s="22">
        <v>0</v>
      </c>
      <c r="K172" s="151"/>
      <c r="O172" s="69">
        <f t="shared" si="18"/>
        <v>16</v>
      </c>
      <c r="P172" s="69">
        <f t="shared" si="19"/>
        <v>-2</v>
      </c>
    </row>
    <row r="173" spans="1:16" s="69" customFormat="1" ht="12.75" customHeight="1" x14ac:dyDescent="0.25">
      <c r="A173" s="156"/>
      <c r="B173" s="11" t="s">
        <v>30</v>
      </c>
      <c r="C173" s="21">
        <v>0</v>
      </c>
      <c r="D173" s="21">
        <v>1</v>
      </c>
      <c r="E173" s="21">
        <v>0</v>
      </c>
      <c r="F173" s="21">
        <v>8</v>
      </c>
      <c r="G173" s="21">
        <v>8</v>
      </c>
      <c r="H173" s="21"/>
      <c r="I173" s="22">
        <v>1</v>
      </c>
      <c r="K173" s="151"/>
      <c r="O173" s="69">
        <f t="shared" si="18"/>
        <v>16</v>
      </c>
      <c r="P173" s="69">
        <f t="shared" si="19"/>
        <v>0</v>
      </c>
    </row>
    <row r="174" spans="1:16" s="69" customFormat="1" ht="12.75" customHeight="1" x14ac:dyDescent="0.25">
      <c r="A174" s="156"/>
      <c r="B174" s="11" t="s">
        <v>32</v>
      </c>
      <c r="C174" s="21">
        <v>0</v>
      </c>
      <c r="D174" s="21">
        <v>0</v>
      </c>
      <c r="E174" s="21">
        <v>1</v>
      </c>
      <c r="F174" s="21">
        <v>7</v>
      </c>
      <c r="G174" s="21">
        <v>9</v>
      </c>
      <c r="H174" s="21"/>
      <c r="I174" s="22">
        <v>0</v>
      </c>
      <c r="K174" s="151"/>
      <c r="O174" s="69">
        <f t="shared" si="18"/>
        <v>16</v>
      </c>
      <c r="P174" s="69">
        <f t="shared" si="19"/>
        <v>-2</v>
      </c>
    </row>
    <row r="175" spans="1:16" s="69" customFormat="1" ht="12.75" customHeight="1" x14ac:dyDescent="0.25">
      <c r="A175" s="156"/>
      <c r="B175" s="11" t="s">
        <v>34</v>
      </c>
      <c r="C175" s="21">
        <v>0</v>
      </c>
      <c r="D175" s="21">
        <v>0</v>
      </c>
      <c r="E175" s="21">
        <v>1</v>
      </c>
      <c r="F175" s="21">
        <v>7</v>
      </c>
      <c r="G175" s="21">
        <v>8</v>
      </c>
      <c r="H175" s="21"/>
      <c r="I175" s="22">
        <v>0</v>
      </c>
      <c r="K175" s="151"/>
      <c r="O175" s="69">
        <f t="shared" si="18"/>
        <v>15</v>
      </c>
      <c r="P175" s="69">
        <f t="shared" si="19"/>
        <v>-1</v>
      </c>
    </row>
    <row r="176" spans="1:16" s="69" customFormat="1" ht="12.75" customHeight="1" thickBot="1" x14ac:dyDescent="0.3">
      <c r="A176" s="157"/>
      <c r="B176" s="17" t="s">
        <v>39</v>
      </c>
      <c r="C176" s="17">
        <f>SUM(C164:C175)</f>
        <v>1</v>
      </c>
      <c r="D176" s="17">
        <f>SUM(D164:D175)</f>
        <v>4</v>
      </c>
      <c r="E176" s="17">
        <f>SUM(E164:E175)</f>
        <v>7</v>
      </c>
      <c r="F176" s="17">
        <f>SUM(F164:F175)</f>
        <v>78</v>
      </c>
      <c r="G176" s="17">
        <f>SUM(G164:G175)</f>
        <v>87</v>
      </c>
      <c r="H176" s="17">
        <f>SUM(F176-G176)</f>
        <v>-9</v>
      </c>
      <c r="I176" s="26">
        <f>SUM(I164:I175)</f>
        <v>7</v>
      </c>
      <c r="J176" s="116">
        <f>I176</f>
        <v>7</v>
      </c>
      <c r="K176" s="152"/>
      <c r="M176" s="69">
        <f>SUM(F176:G176)</f>
        <v>165</v>
      </c>
      <c r="N176" s="69">
        <f>SUM(I176)</f>
        <v>7</v>
      </c>
    </row>
    <row r="177" spans="1:16" s="69" customFormat="1" ht="12.75" customHeight="1" thickBot="1" x14ac:dyDescent="0.3">
      <c r="A177" s="197"/>
      <c r="B177" s="197"/>
      <c r="C177" s="197"/>
      <c r="D177" s="197"/>
      <c r="E177" s="197"/>
      <c r="F177" s="197"/>
      <c r="G177" s="197"/>
      <c r="H177" s="197"/>
      <c r="I177" s="197"/>
    </row>
    <row r="178" spans="1:16" s="69" customFormat="1" ht="12.75" customHeight="1" x14ac:dyDescent="0.25">
      <c r="A178" s="147" t="s">
        <v>14</v>
      </c>
      <c r="B178" s="7" t="s">
        <v>13</v>
      </c>
      <c r="C178" s="7">
        <v>0</v>
      </c>
      <c r="D178" s="7">
        <v>1</v>
      </c>
      <c r="E178" s="7">
        <v>0</v>
      </c>
      <c r="F178" s="7">
        <v>6</v>
      </c>
      <c r="G178" s="7">
        <v>6</v>
      </c>
      <c r="H178" s="7"/>
      <c r="I178" s="8">
        <v>1</v>
      </c>
      <c r="K178" s="150">
        <f>RANK(J198,J:J,0)</f>
        <v>1</v>
      </c>
      <c r="O178" s="69">
        <f t="shared" si="18"/>
        <v>12</v>
      </c>
      <c r="P178" s="69">
        <f t="shared" si="19"/>
        <v>0</v>
      </c>
    </row>
    <row r="179" spans="1:16" s="69" customFormat="1" ht="12.75" customHeight="1" x14ac:dyDescent="0.25">
      <c r="A179" s="148"/>
      <c r="B179" s="9" t="s">
        <v>15</v>
      </c>
      <c r="C179" s="9">
        <v>1</v>
      </c>
      <c r="D179" s="9">
        <v>0</v>
      </c>
      <c r="E179" s="9">
        <v>0</v>
      </c>
      <c r="F179" s="9">
        <v>7</v>
      </c>
      <c r="G179" s="9">
        <v>6</v>
      </c>
      <c r="H179" s="9"/>
      <c r="I179" s="10">
        <v>3</v>
      </c>
      <c r="K179" s="151"/>
      <c r="O179" s="69">
        <f t="shared" si="18"/>
        <v>13</v>
      </c>
      <c r="P179" s="69">
        <f t="shared" si="19"/>
        <v>1</v>
      </c>
    </row>
    <row r="180" spans="1:16" s="69" customFormat="1" ht="12.75" customHeight="1" x14ac:dyDescent="0.25">
      <c r="A180" s="148"/>
      <c r="B180" s="11" t="s">
        <v>17</v>
      </c>
      <c r="C180" s="11">
        <v>0</v>
      </c>
      <c r="D180" s="11">
        <v>0</v>
      </c>
      <c r="E180" s="11">
        <v>1</v>
      </c>
      <c r="F180" s="11">
        <v>4</v>
      </c>
      <c r="G180" s="11">
        <v>9</v>
      </c>
      <c r="H180" s="11"/>
      <c r="I180" s="12">
        <v>0</v>
      </c>
      <c r="K180" s="151"/>
      <c r="O180" s="69">
        <f t="shared" si="18"/>
        <v>13</v>
      </c>
      <c r="P180" s="69">
        <f t="shared" si="19"/>
        <v>-5</v>
      </c>
    </row>
    <row r="181" spans="1:16" s="69" customFormat="1" ht="12.75" customHeight="1" x14ac:dyDescent="0.25">
      <c r="A181" s="148"/>
      <c r="B181" s="11" t="s">
        <v>19</v>
      </c>
      <c r="C181" s="11">
        <v>1</v>
      </c>
      <c r="D181" s="11">
        <v>0</v>
      </c>
      <c r="E181" s="11">
        <v>0</v>
      </c>
      <c r="F181" s="11">
        <v>9</v>
      </c>
      <c r="G181" s="11">
        <v>8</v>
      </c>
      <c r="H181" s="11"/>
      <c r="I181" s="12">
        <v>3</v>
      </c>
      <c r="K181" s="151"/>
      <c r="O181" s="69">
        <f t="shared" si="18"/>
        <v>17</v>
      </c>
      <c r="P181" s="69">
        <f t="shared" si="19"/>
        <v>1</v>
      </c>
    </row>
    <row r="182" spans="1:16" s="69" customFormat="1" ht="12.75" customHeight="1" x14ac:dyDescent="0.25">
      <c r="A182" s="148"/>
      <c r="B182" s="11" t="s">
        <v>21</v>
      </c>
      <c r="C182" s="11">
        <v>1</v>
      </c>
      <c r="D182" s="11">
        <v>0</v>
      </c>
      <c r="E182" s="11">
        <v>0</v>
      </c>
      <c r="F182" s="11">
        <v>7</v>
      </c>
      <c r="G182" s="11">
        <v>5</v>
      </c>
      <c r="H182" s="11"/>
      <c r="I182" s="12">
        <v>3</v>
      </c>
      <c r="K182" s="151"/>
      <c r="O182" s="69">
        <f t="shared" si="18"/>
        <v>12</v>
      </c>
      <c r="P182" s="69">
        <f t="shared" si="19"/>
        <v>2</v>
      </c>
    </row>
    <row r="183" spans="1:16" s="69" customFormat="1" ht="12.75" customHeight="1" x14ac:dyDescent="0.25">
      <c r="A183" s="148"/>
      <c r="B183" s="11" t="s">
        <v>23</v>
      </c>
      <c r="C183" s="11">
        <v>1</v>
      </c>
      <c r="D183" s="11">
        <v>0</v>
      </c>
      <c r="E183" s="11">
        <v>0</v>
      </c>
      <c r="F183" s="11">
        <v>8</v>
      </c>
      <c r="G183" s="11">
        <v>6</v>
      </c>
      <c r="H183" s="11"/>
      <c r="I183" s="12">
        <v>3</v>
      </c>
      <c r="K183" s="151"/>
      <c r="O183" s="69">
        <f t="shared" si="18"/>
        <v>14</v>
      </c>
      <c r="P183" s="69">
        <f t="shared" si="19"/>
        <v>2</v>
      </c>
    </row>
    <row r="184" spans="1:16" s="69" customFormat="1" ht="12.75" customHeight="1" x14ac:dyDescent="0.25">
      <c r="A184" s="148"/>
      <c r="B184" s="11" t="s">
        <v>24</v>
      </c>
      <c r="C184" s="11">
        <v>1</v>
      </c>
      <c r="D184" s="11">
        <v>0</v>
      </c>
      <c r="E184" s="11">
        <v>0</v>
      </c>
      <c r="F184" s="11">
        <v>8</v>
      </c>
      <c r="G184" s="11">
        <v>5</v>
      </c>
      <c r="H184" s="11"/>
      <c r="I184" s="12">
        <v>3</v>
      </c>
      <c r="K184" s="151"/>
      <c r="O184" s="69">
        <f t="shared" si="18"/>
        <v>13</v>
      </c>
      <c r="P184" s="69">
        <f t="shared" si="19"/>
        <v>3</v>
      </c>
    </row>
    <row r="185" spans="1:16" s="69" customFormat="1" ht="12.75" customHeight="1" x14ac:dyDescent="0.25">
      <c r="A185" s="148"/>
      <c r="B185" s="11" t="s">
        <v>26</v>
      </c>
      <c r="C185" s="11">
        <v>1</v>
      </c>
      <c r="D185" s="11">
        <v>0</v>
      </c>
      <c r="E185" s="11">
        <v>0</v>
      </c>
      <c r="F185" s="11">
        <v>7</v>
      </c>
      <c r="G185" s="11">
        <v>5</v>
      </c>
      <c r="H185" s="11"/>
      <c r="I185" s="12">
        <v>3</v>
      </c>
      <c r="K185" s="151"/>
      <c r="O185" s="69">
        <f t="shared" si="18"/>
        <v>12</v>
      </c>
      <c r="P185" s="69">
        <f t="shared" si="19"/>
        <v>2</v>
      </c>
    </row>
    <row r="186" spans="1:16" s="69" customFormat="1" ht="12.75" customHeight="1" x14ac:dyDescent="0.25">
      <c r="A186" s="148"/>
      <c r="B186" s="11" t="s">
        <v>28</v>
      </c>
      <c r="C186" s="11">
        <v>1</v>
      </c>
      <c r="D186" s="11">
        <v>0</v>
      </c>
      <c r="E186" s="11">
        <v>0</v>
      </c>
      <c r="F186" s="11">
        <v>9</v>
      </c>
      <c r="G186" s="11">
        <v>5</v>
      </c>
      <c r="H186" s="11"/>
      <c r="I186" s="12">
        <v>3</v>
      </c>
      <c r="K186" s="151"/>
      <c r="O186" s="69">
        <f t="shared" si="18"/>
        <v>14</v>
      </c>
      <c r="P186" s="69">
        <f t="shared" si="19"/>
        <v>4</v>
      </c>
    </row>
    <row r="187" spans="1:16" s="69" customFormat="1" ht="12.75" customHeight="1" x14ac:dyDescent="0.25">
      <c r="A187" s="148"/>
      <c r="B187" s="11" t="s">
        <v>30</v>
      </c>
      <c r="C187" s="11">
        <v>0</v>
      </c>
      <c r="D187" s="11">
        <v>1</v>
      </c>
      <c r="E187" s="11">
        <v>0</v>
      </c>
      <c r="F187" s="11">
        <v>7</v>
      </c>
      <c r="G187" s="11">
        <v>7</v>
      </c>
      <c r="H187" s="11"/>
      <c r="I187" s="12">
        <v>1</v>
      </c>
      <c r="K187" s="151"/>
      <c r="O187" s="69">
        <f t="shared" si="18"/>
        <v>14</v>
      </c>
      <c r="P187" s="69">
        <f t="shared" si="19"/>
        <v>0</v>
      </c>
    </row>
    <row r="188" spans="1:16" s="69" customFormat="1" ht="12.75" customHeight="1" x14ac:dyDescent="0.25">
      <c r="A188" s="148"/>
      <c r="B188" s="11" t="s">
        <v>32</v>
      </c>
      <c r="C188" s="11">
        <v>1</v>
      </c>
      <c r="D188" s="11">
        <v>0</v>
      </c>
      <c r="E188" s="11">
        <v>0</v>
      </c>
      <c r="F188" s="11">
        <v>14</v>
      </c>
      <c r="G188" s="11">
        <v>7</v>
      </c>
      <c r="H188" s="11"/>
      <c r="I188" s="12">
        <v>3</v>
      </c>
      <c r="K188" s="151"/>
      <c r="O188" s="69">
        <f t="shared" si="18"/>
        <v>21</v>
      </c>
      <c r="P188" s="69">
        <f t="shared" si="19"/>
        <v>7</v>
      </c>
    </row>
    <row r="189" spans="1:16" s="69" customFormat="1" ht="12.75" customHeight="1" x14ac:dyDescent="0.25">
      <c r="A189" s="148"/>
      <c r="B189" s="11" t="s">
        <v>34</v>
      </c>
      <c r="C189" s="11">
        <v>1</v>
      </c>
      <c r="D189" s="11">
        <v>0</v>
      </c>
      <c r="E189" s="11">
        <v>0</v>
      </c>
      <c r="F189" s="11">
        <v>6</v>
      </c>
      <c r="G189" s="11">
        <v>5</v>
      </c>
      <c r="H189" s="11"/>
      <c r="I189" s="12">
        <v>3</v>
      </c>
      <c r="K189" s="151"/>
      <c r="O189" s="69">
        <f t="shared" si="18"/>
        <v>11</v>
      </c>
      <c r="P189" s="69">
        <f t="shared" si="19"/>
        <v>1</v>
      </c>
    </row>
    <row r="190" spans="1:16" s="69" customFormat="1" ht="12.75" customHeight="1" x14ac:dyDescent="0.25">
      <c r="A190" s="148"/>
      <c r="B190" s="11" t="s">
        <v>36</v>
      </c>
      <c r="C190" s="11">
        <v>1</v>
      </c>
      <c r="D190" s="11">
        <v>0</v>
      </c>
      <c r="E190" s="11">
        <v>0</v>
      </c>
      <c r="F190" s="11">
        <v>7</v>
      </c>
      <c r="G190" s="11">
        <v>6</v>
      </c>
      <c r="H190" s="11"/>
      <c r="I190" s="12">
        <v>3</v>
      </c>
      <c r="K190" s="151"/>
      <c r="O190" s="69">
        <f t="shared" si="18"/>
        <v>13</v>
      </c>
      <c r="P190" s="69">
        <f t="shared" si="19"/>
        <v>1</v>
      </c>
    </row>
    <row r="191" spans="1:16" s="69" customFormat="1" ht="12.75" customHeight="1" x14ac:dyDescent="0.25">
      <c r="A191" s="148"/>
      <c r="B191" s="11" t="s">
        <v>38</v>
      </c>
      <c r="C191" s="11">
        <v>1</v>
      </c>
      <c r="D191" s="11">
        <v>0</v>
      </c>
      <c r="E191" s="11">
        <v>0</v>
      </c>
      <c r="F191" s="11">
        <v>9</v>
      </c>
      <c r="G191" s="11">
        <v>7</v>
      </c>
      <c r="H191" s="11"/>
      <c r="I191" s="12">
        <v>3</v>
      </c>
      <c r="K191" s="151"/>
      <c r="O191" s="69">
        <f t="shared" si="18"/>
        <v>16</v>
      </c>
      <c r="P191" s="69">
        <f t="shared" si="19"/>
        <v>2</v>
      </c>
    </row>
    <row r="192" spans="1:16" s="69" customFormat="1" ht="12.75" customHeight="1" x14ac:dyDescent="0.25">
      <c r="A192" s="148"/>
      <c r="B192" s="11" t="s">
        <v>40</v>
      </c>
      <c r="C192" s="11">
        <v>0</v>
      </c>
      <c r="D192" s="11">
        <v>1</v>
      </c>
      <c r="E192" s="11">
        <v>0</v>
      </c>
      <c r="F192" s="11">
        <v>12</v>
      </c>
      <c r="G192" s="11">
        <v>12</v>
      </c>
      <c r="H192" s="11"/>
      <c r="I192" s="12">
        <v>1</v>
      </c>
      <c r="K192" s="151"/>
      <c r="O192" s="69">
        <f t="shared" si="18"/>
        <v>24</v>
      </c>
      <c r="P192" s="69">
        <f t="shared" si="19"/>
        <v>0</v>
      </c>
    </row>
    <row r="193" spans="1:16" s="69" customFormat="1" ht="12.75" customHeight="1" x14ac:dyDescent="0.25">
      <c r="A193" s="148"/>
      <c r="B193" s="11" t="s">
        <v>71</v>
      </c>
      <c r="C193" s="11">
        <v>0</v>
      </c>
      <c r="D193" s="11">
        <v>0</v>
      </c>
      <c r="E193" s="11">
        <v>1</v>
      </c>
      <c r="F193" s="11">
        <v>3</v>
      </c>
      <c r="G193" s="11">
        <v>9</v>
      </c>
      <c r="H193" s="11"/>
      <c r="I193" s="12">
        <v>0</v>
      </c>
      <c r="K193" s="151"/>
      <c r="O193" s="69">
        <f t="shared" si="18"/>
        <v>12</v>
      </c>
      <c r="P193" s="69">
        <f t="shared" si="19"/>
        <v>-6</v>
      </c>
    </row>
    <row r="194" spans="1:16" s="69" customFormat="1" ht="12.75" customHeight="1" x14ac:dyDescent="0.25">
      <c r="A194" s="148"/>
      <c r="B194" s="11" t="s">
        <v>74</v>
      </c>
      <c r="C194" s="11">
        <v>0</v>
      </c>
      <c r="D194" s="11">
        <v>1</v>
      </c>
      <c r="E194" s="11">
        <v>0</v>
      </c>
      <c r="F194" s="11">
        <v>5</v>
      </c>
      <c r="G194" s="11">
        <v>5</v>
      </c>
      <c r="H194" s="11"/>
      <c r="I194" s="12">
        <v>1</v>
      </c>
      <c r="K194" s="151"/>
      <c r="O194" s="69">
        <f t="shared" si="18"/>
        <v>10</v>
      </c>
      <c r="P194" s="69">
        <f t="shared" si="19"/>
        <v>0</v>
      </c>
    </row>
    <row r="195" spans="1:16" s="69" customFormat="1" ht="12.75" customHeight="1" x14ac:dyDescent="0.25">
      <c r="A195" s="148"/>
      <c r="B195" s="11" t="s">
        <v>75</v>
      </c>
      <c r="C195" s="11">
        <v>1</v>
      </c>
      <c r="D195" s="11">
        <v>0</v>
      </c>
      <c r="E195" s="11">
        <v>0</v>
      </c>
      <c r="F195" s="11">
        <v>6</v>
      </c>
      <c r="G195" s="11">
        <v>4</v>
      </c>
      <c r="H195" s="11"/>
      <c r="I195" s="12">
        <v>3</v>
      </c>
      <c r="K195" s="151"/>
      <c r="O195" s="69">
        <f t="shared" si="18"/>
        <v>10</v>
      </c>
      <c r="P195" s="69">
        <f t="shared" si="19"/>
        <v>2</v>
      </c>
    </row>
    <row r="196" spans="1:16" s="69" customFormat="1" ht="12.75" customHeight="1" x14ac:dyDescent="0.25">
      <c r="A196" s="148"/>
      <c r="B196" s="11" t="s">
        <v>77</v>
      </c>
      <c r="C196" s="11">
        <v>1</v>
      </c>
      <c r="D196" s="11">
        <v>0</v>
      </c>
      <c r="E196" s="11">
        <v>0</v>
      </c>
      <c r="F196" s="11">
        <v>5</v>
      </c>
      <c r="G196" s="11">
        <v>3</v>
      </c>
      <c r="H196" s="11"/>
      <c r="I196" s="12">
        <v>3</v>
      </c>
      <c r="K196" s="151"/>
      <c r="O196" s="69">
        <f t="shared" si="18"/>
        <v>8</v>
      </c>
      <c r="P196" s="69">
        <f t="shared" si="19"/>
        <v>2</v>
      </c>
    </row>
    <row r="197" spans="1:16" s="69" customFormat="1" ht="12.75" customHeight="1" x14ac:dyDescent="0.25">
      <c r="A197" s="148"/>
      <c r="B197" s="11" t="s">
        <v>79</v>
      </c>
      <c r="C197" s="11">
        <v>1</v>
      </c>
      <c r="D197" s="11">
        <v>0</v>
      </c>
      <c r="E197" s="11">
        <v>0</v>
      </c>
      <c r="F197" s="11">
        <v>7</v>
      </c>
      <c r="G197" s="11">
        <v>4</v>
      </c>
      <c r="H197" s="11"/>
      <c r="I197" s="12">
        <v>3</v>
      </c>
      <c r="K197" s="151"/>
      <c r="O197" s="69">
        <f t="shared" si="18"/>
        <v>11</v>
      </c>
      <c r="P197" s="69">
        <f t="shared" si="19"/>
        <v>3</v>
      </c>
    </row>
    <row r="198" spans="1:16" s="69" customFormat="1" ht="12.75" customHeight="1" thickBot="1" x14ac:dyDescent="0.3">
      <c r="A198" s="149"/>
      <c r="B198" s="17" t="s">
        <v>39</v>
      </c>
      <c r="C198" s="17">
        <f>SUM(C178:C197)</f>
        <v>14</v>
      </c>
      <c r="D198" s="17">
        <f>SUM(D178:D197)</f>
        <v>4</v>
      </c>
      <c r="E198" s="17">
        <f>SUM(E178:E197)</f>
        <v>2</v>
      </c>
      <c r="F198" s="17">
        <f>SUM(F178:F197)</f>
        <v>146</v>
      </c>
      <c r="G198" s="17">
        <f>SUM(G178:G197)</f>
        <v>124</v>
      </c>
      <c r="H198" s="17">
        <f>SUM(F198-G198)</f>
        <v>22</v>
      </c>
      <c r="I198" s="26">
        <f>SUM(I178:I197)</f>
        <v>46</v>
      </c>
      <c r="J198" s="116">
        <f>I198</f>
        <v>46</v>
      </c>
      <c r="K198" s="152"/>
      <c r="M198" s="69">
        <f>SUM(F198:G198)</f>
        <v>270</v>
      </c>
      <c r="N198" s="69">
        <f>SUM(I198)</f>
        <v>46</v>
      </c>
    </row>
    <row r="199" spans="1:16" s="69" customFormat="1" ht="12.75" customHeight="1" thickBot="1" x14ac:dyDescent="0.3">
      <c r="A199" s="197"/>
      <c r="B199" s="197"/>
      <c r="C199" s="197"/>
      <c r="D199" s="197"/>
      <c r="E199" s="197"/>
      <c r="F199" s="197"/>
      <c r="G199" s="197"/>
      <c r="H199" s="197"/>
      <c r="I199" s="197"/>
    </row>
    <row r="200" spans="1:16" s="69" customFormat="1" ht="12.75" customHeight="1" x14ac:dyDescent="0.25">
      <c r="A200" s="147" t="s">
        <v>25</v>
      </c>
      <c r="B200" s="7" t="s">
        <v>13</v>
      </c>
      <c r="C200" s="7">
        <v>0</v>
      </c>
      <c r="D200" s="7">
        <v>0</v>
      </c>
      <c r="E200" s="7">
        <v>1</v>
      </c>
      <c r="F200" s="7">
        <v>7</v>
      </c>
      <c r="G200" s="7">
        <v>9</v>
      </c>
      <c r="H200" s="7"/>
      <c r="I200" s="8">
        <v>0</v>
      </c>
      <c r="K200" s="150">
        <f>RANK(J220,J:J,0)</f>
        <v>4</v>
      </c>
      <c r="O200" s="69">
        <f t="shared" si="18"/>
        <v>16</v>
      </c>
      <c r="P200" s="69">
        <f t="shared" si="19"/>
        <v>-2</v>
      </c>
    </row>
    <row r="201" spans="1:16" s="69" customFormat="1" ht="12.75" customHeight="1" x14ac:dyDescent="0.25">
      <c r="A201" s="148"/>
      <c r="B201" s="9" t="s">
        <v>15</v>
      </c>
      <c r="C201" s="9">
        <v>0</v>
      </c>
      <c r="D201" s="9">
        <v>0</v>
      </c>
      <c r="E201" s="9">
        <v>1</v>
      </c>
      <c r="F201" s="9">
        <v>6</v>
      </c>
      <c r="G201" s="9">
        <v>7</v>
      </c>
      <c r="H201" s="9"/>
      <c r="I201" s="10">
        <v>0</v>
      </c>
      <c r="K201" s="151"/>
      <c r="O201" s="69">
        <f t="shared" si="18"/>
        <v>13</v>
      </c>
      <c r="P201" s="69">
        <f t="shared" si="19"/>
        <v>-1</v>
      </c>
    </row>
    <row r="202" spans="1:16" s="69" customFormat="1" ht="12.75" customHeight="1" x14ac:dyDescent="0.25">
      <c r="A202" s="148"/>
      <c r="B202" s="11" t="s">
        <v>17</v>
      </c>
      <c r="C202" s="11">
        <v>0</v>
      </c>
      <c r="D202" s="11">
        <v>0</v>
      </c>
      <c r="E202" s="11">
        <v>1</v>
      </c>
      <c r="F202" s="11">
        <v>5</v>
      </c>
      <c r="G202" s="11">
        <v>6</v>
      </c>
      <c r="H202" s="11"/>
      <c r="I202" s="12">
        <v>0</v>
      </c>
      <c r="K202" s="151"/>
      <c r="O202" s="69">
        <f t="shared" si="18"/>
        <v>11</v>
      </c>
      <c r="P202" s="69">
        <f t="shared" si="19"/>
        <v>-1</v>
      </c>
    </row>
    <row r="203" spans="1:16" s="69" customFormat="1" ht="12.75" customHeight="1" x14ac:dyDescent="0.25">
      <c r="A203" s="148"/>
      <c r="B203" s="11" t="s">
        <v>19</v>
      </c>
      <c r="C203" s="11">
        <v>1</v>
      </c>
      <c r="D203" s="11">
        <v>0</v>
      </c>
      <c r="E203" s="11">
        <v>0</v>
      </c>
      <c r="F203" s="11">
        <v>6</v>
      </c>
      <c r="G203" s="11">
        <v>5</v>
      </c>
      <c r="H203" s="11"/>
      <c r="I203" s="12">
        <v>3</v>
      </c>
      <c r="K203" s="151"/>
      <c r="O203" s="69">
        <f t="shared" si="18"/>
        <v>11</v>
      </c>
      <c r="P203" s="69">
        <f t="shared" si="19"/>
        <v>1</v>
      </c>
    </row>
    <row r="204" spans="1:16" s="69" customFormat="1" ht="12.75" customHeight="1" x14ac:dyDescent="0.25">
      <c r="A204" s="148"/>
      <c r="B204" s="11" t="s">
        <v>21</v>
      </c>
      <c r="C204" s="11">
        <v>1</v>
      </c>
      <c r="D204" s="11">
        <v>0</v>
      </c>
      <c r="E204" s="11">
        <v>0</v>
      </c>
      <c r="F204" s="11">
        <v>8</v>
      </c>
      <c r="G204" s="11">
        <v>0</v>
      </c>
      <c r="H204" s="11"/>
      <c r="I204" s="12">
        <v>3</v>
      </c>
      <c r="K204" s="151"/>
      <c r="O204" s="69">
        <f t="shared" si="18"/>
        <v>8</v>
      </c>
      <c r="P204" s="69">
        <f t="shared" si="19"/>
        <v>8</v>
      </c>
    </row>
    <row r="205" spans="1:16" s="69" customFormat="1" ht="12.75" customHeight="1" x14ac:dyDescent="0.25">
      <c r="A205" s="148"/>
      <c r="B205" s="11" t="s">
        <v>23</v>
      </c>
      <c r="C205" s="11">
        <v>0</v>
      </c>
      <c r="D205" s="11">
        <v>0</v>
      </c>
      <c r="E205" s="11">
        <v>1</v>
      </c>
      <c r="F205" s="11">
        <v>5</v>
      </c>
      <c r="G205" s="11">
        <v>8</v>
      </c>
      <c r="H205" s="11"/>
      <c r="I205" s="12">
        <v>0</v>
      </c>
      <c r="K205" s="151"/>
      <c r="O205" s="69">
        <f t="shared" si="18"/>
        <v>13</v>
      </c>
      <c r="P205" s="69">
        <f t="shared" si="19"/>
        <v>-3</v>
      </c>
    </row>
    <row r="206" spans="1:16" s="69" customFormat="1" ht="12.75" customHeight="1" x14ac:dyDescent="0.25">
      <c r="A206" s="148"/>
      <c r="B206" s="11" t="s">
        <v>24</v>
      </c>
      <c r="C206" s="11">
        <v>0</v>
      </c>
      <c r="D206" s="11">
        <v>0</v>
      </c>
      <c r="E206" s="11">
        <v>1</v>
      </c>
      <c r="F206" s="11">
        <v>6</v>
      </c>
      <c r="G206" s="11">
        <v>8</v>
      </c>
      <c r="H206" s="11"/>
      <c r="I206" s="12">
        <v>0</v>
      </c>
      <c r="K206" s="151"/>
      <c r="O206" s="69">
        <f t="shared" si="18"/>
        <v>14</v>
      </c>
      <c r="P206" s="69">
        <f t="shared" si="19"/>
        <v>-2</v>
      </c>
    </row>
    <row r="207" spans="1:16" s="69" customFormat="1" ht="12.75" customHeight="1" x14ac:dyDescent="0.25">
      <c r="A207" s="148"/>
      <c r="B207" s="11" t="s">
        <v>26</v>
      </c>
      <c r="C207" s="11">
        <v>0</v>
      </c>
      <c r="D207" s="11">
        <v>1</v>
      </c>
      <c r="E207" s="11">
        <v>0</v>
      </c>
      <c r="F207" s="11">
        <v>8</v>
      </c>
      <c r="G207" s="11">
        <v>8</v>
      </c>
      <c r="H207" s="11"/>
      <c r="I207" s="12">
        <v>1</v>
      </c>
      <c r="K207" s="151"/>
      <c r="O207" s="69">
        <f t="shared" si="18"/>
        <v>16</v>
      </c>
      <c r="P207" s="69">
        <f t="shared" si="19"/>
        <v>0</v>
      </c>
    </row>
    <row r="208" spans="1:16" s="69" customFormat="1" ht="12.75" customHeight="1" x14ac:dyDescent="0.25">
      <c r="A208" s="148"/>
      <c r="B208" s="11" t="s">
        <v>28</v>
      </c>
      <c r="C208" s="11">
        <v>0</v>
      </c>
      <c r="D208" s="11">
        <v>1</v>
      </c>
      <c r="E208" s="11">
        <v>0</v>
      </c>
      <c r="F208" s="11">
        <v>7</v>
      </c>
      <c r="G208" s="11">
        <v>7</v>
      </c>
      <c r="H208" s="11"/>
      <c r="I208" s="12">
        <v>1</v>
      </c>
      <c r="K208" s="151"/>
      <c r="O208" s="69">
        <f t="shared" si="18"/>
        <v>14</v>
      </c>
      <c r="P208" s="69">
        <f t="shared" si="19"/>
        <v>0</v>
      </c>
    </row>
    <row r="209" spans="1:16" s="69" customFormat="1" ht="12.75" customHeight="1" x14ac:dyDescent="0.25">
      <c r="A209" s="148"/>
      <c r="B209" s="11" t="s">
        <v>30</v>
      </c>
      <c r="C209" s="11">
        <v>1</v>
      </c>
      <c r="D209" s="11">
        <v>0</v>
      </c>
      <c r="E209" s="11">
        <v>0</v>
      </c>
      <c r="F209" s="11">
        <v>7</v>
      </c>
      <c r="G209" s="11">
        <v>6</v>
      </c>
      <c r="H209" s="11"/>
      <c r="I209" s="12">
        <v>3</v>
      </c>
      <c r="K209" s="151"/>
      <c r="O209" s="69">
        <f t="shared" si="18"/>
        <v>13</v>
      </c>
      <c r="P209" s="69">
        <f t="shared" si="19"/>
        <v>1</v>
      </c>
    </row>
    <row r="210" spans="1:16" s="69" customFormat="1" ht="12.75" customHeight="1" x14ac:dyDescent="0.25">
      <c r="A210" s="148"/>
      <c r="B210" s="11" t="s">
        <v>32</v>
      </c>
      <c r="C210" s="11">
        <v>0</v>
      </c>
      <c r="D210" s="11">
        <v>1</v>
      </c>
      <c r="E210" s="11">
        <v>0</v>
      </c>
      <c r="F210" s="11">
        <v>7</v>
      </c>
      <c r="G210" s="11">
        <v>7</v>
      </c>
      <c r="H210" s="11"/>
      <c r="I210" s="12">
        <v>1</v>
      </c>
      <c r="K210" s="151"/>
      <c r="O210" s="69">
        <f t="shared" si="18"/>
        <v>14</v>
      </c>
      <c r="P210" s="69">
        <f t="shared" si="19"/>
        <v>0</v>
      </c>
    </row>
    <row r="211" spans="1:16" s="69" customFormat="1" ht="12.75" customHeight="1" x14ac:dyDescent="0.25">
      <c r="A211" s="148"/>
      <c r="B211" s="11" t="s">
        <v>34</v>
      </c>
      <c r="C211" s="11">
        <v>1</v>
      </c>
      <c r="D211" s="11">
        <v>0</v>
      </c>
      <c r="E211" s="11">
        <v>0</v>
      </c>
      <c r="F211" s="11">
        <v>7</v>
      </c>
      <c r="G211" s="11">
        <v>4</v>
      </c>
      <c r="H211" s="11"/>
      <c r="I211" s="12">
        <v>3</v>
      </c>
      <c r="K211" s="151"/>
      <c r="O211" s="69">
        <f t="shared" si="18"/>
        <v>11</v>
      </c>
      <c r="P211" s="69">
        <f t="shared" si="19"/>
        <v>3</v>
      </c>
    </row>
    <row r="212" spans="1:16" s="69" customFormat="1" ht="12.75" customHeight="1" x14ac:dyDescent="0.25">
      <c r="A212" s="148"/>
      <c r="B212" s="11" t="s">
        <v>36</v>
      </c>
      <c r="C212" s="11">
        <v>0</v>
      </c>
      <c r="D212" s="11">
        <v>1</v>
      </c>
      <c r="E212" s="11">
        <v>0</v>
      </c>
      <c r="F212" s="11">
        <v>8</v>
      </c>
      <c r="G212" s="11">
        <v>8</v>
      </c>
      <c r="H212" s="11"/>
      <c r="I212" s="12">
        <v>1</v>
      </c>
      <c r="K212" s="151"/>
      <c r="O212" s="69">
        <f t="shared" si="18"/>
        <v>16</v>
      </c>
      <c r="P212" s="69">
        <f t="shared" si="19"/>
        <v>0</v>
      </c>
    </row>
    <row r="213" spans="1:16" s="69" customFormat="1" ht="12.75" customHeight="1" x14ac:dyDescent="0.25">
      <c r="A213" s="148"/>
      <c r="B213" s="11" t="s">
        <v>38</v>
      </c>
      <c r="C213" s="11">
        <v>1</v>
      </c>
      <c r="D213" s="11">
        <v>0</v>
      </c>
      <c r="E213" s="11">
        <v>0</v>
      </c>
      <c r="F213" s="11">
        <v>8</v>
      </c>
      <c r="G213" s="11">
        <v>5</v>
      </c>
      <c r="H213" s="11"/>
      <c r="I213" s="12">
        <v>3</v>
      </c>
      <c r="K213" s="151"/>
      <c r="O213" s="69">
        <f t="shared" si="18"/>
        <v>13</v>
      </c>
      <c r="P213" s="69">
        <f t="shared" si="19"/>
        <v>3</v>
      </c>
    </row>
    <row r="214" spans="1:16" s="69" customFormat="1" ht="12.75" customHeight="1" x14ac:dyDescent="0.25">
      <c r="A214" s="148"/>
      <c r="B214" s="11" t="s">
        <v>40</v>
      </c>
      <c r="C214" s="11">
        <v>1</v>
      </c>
      <c r="D214" s="11">
        <v>0</v>
      </c>
      <c r="E214" s="11">
        <v>0</v>
      </c>
      <c r="F214" s="11">
        <v>8</v>
      </c>
      <c r="G214" s="11">
        <v>6</v>
      </c>
      <c r="H214" s="11"/>
      <c r="I214" s="12">
        <v>3</v>
      </c>
      <c r="K214" s="151"/>
      <c r="O214" s="69">
        <f t="shared" si="18"/>
        <v>14</v>
      </c>
      <c r="P214" s="69">
        <f t="shared" si="19"/>
        <v>2</v>
      </c>
    </row>
    <row r="215" spans="1:16" s="69" customFormat="1" ht="12.75" customHeight="1" x14ac:dyDescent="0.25">
      <c r="A215" s="148"/>
      <c r="B215" s="11" t="s">
        <v>71</v>
      </c>
      <c r="C215" s="11">
        <v>0</v>
      </c>
      <c r="D215" s="11">
        <v>0</v>
      </c>
      <c r="E215" s="11">
        <v>1</v>
      </c>
      <c r="F215" s="11">
        <v>7</v>
      </c>
      <c r="G215" s="11">
        <v>9</v>
      </c>
      <c r="H215" s="11"/>
      <c r="I215" s="12">
        <v>0</v>
      </c>
      <c r="K215" s="151"/>
      <c r="O215" s="69">
        <f t="shared" si="18"/>
        <v>16</v>
      </c>
      <c r="P215" s="69">
        <f t="shared" si="19"/>
        <v>-2</v>
      </c>
    </row>
    <row r="216" spans="1:16" s="69" customFormat="1" ht="12.75" customHeight="1" x14ac:dyDescent="0.25">
      <c r="A216" s="148"/>
      <c r="B216" s="11" t="s">
        <v>74</v>
      </c>
      <c r="C216" s="11">
        <v>1</v>
      </c>
      <c r="D216" s="11">
        <v>0</v>
      </c>
      <c r="E216" s="11">
        <v>0</v>
      </c>
      <c r="F216" s="11">
        <v>8</v>
      </c>
      <c r="G216" s="11">
        <v>4</v>
      </c>
      <c r="H216" s="11"/>
      <c r="I216" s="12">
        <v>3</v>
      </c>
      <c r="K216" s="151"/>
      <c r="O216" s="69">
        <f t="shared" si="18"/>
        <v>12</v>
      </c>
      <c r="P216" s="69">
        <f t="shared" si="19"/>
        <v>4</v>
      </c>
    </row>
    <row r="217" spans="1:16" s="69" customFormat="1" ht="12.75" customHeight="1" x14ac:dyDescent="0.25">
      <c r="A217" s="148"/>
      <c r="B217" s="11" t="s">
        <v>75</v>
      </c>
      <c r="C217" s="11">
        <v>1</v>
      </c>
      <c r="D217" s="11">
        <v>0</v>
      </c>
      <c r="E217" s="11">
        <v>0</v>
      </c>
      <c r="F217" s="11">
        <v>6</v>
      </c>
      <c r="G217" s="11">
        <v>5</v>
      </c>
      <c r="H217" s="11"/>
      <c r="I217" s="12">
        <v>3</v>
      </c>
      <c r="K217" s="151"/>
      <c r="O217" s="69">
        <f t="shared" si="18"/>
        <v>11</v>
      </c>
      <c r="P217" s="69">
        <f t="shared" si="19"/>
        <v>1</v>
      </c>
    </row>
    <row r="218" spans="1:16" s="69" customFormat="1" ht="12.75" customHeight="1" x14ac:dyDescent="0.25">
      <c r="A218" s="148"/>
      <c r="B218" s="11" t="s">
        <v>77</v>
      </c>
      <c r="C218" s="11">
        <v>0</v>
      </c>
      <c r="D218" s="11">
        <v>1</v>
      </c>
      <c r="E218" s="11">
        <v>0</v>
      </c>
      <c r="F218" s="11">
        <v>6</v>
      </c>
      <c r="G218" s="11">
        <v>6</v>
      </c>
      <c r="H218" s="11"/>
      <c r="I218" s="12">
        <v>1</v>
      </c>
      <c r="K218" s="151"/>
      <c r="O218" s="69">
        <f t="shared" si="18"/>
        <v>12</v>
      </c>
      <c r="P218" s="69">
        <f t="shared" si="19"/>
        <v>0</v>
      </c>
    </row>
    <row r="219" spans="1:16" s="69" customFormat="1" ht="12.75" customHeight="1" x14ac:dyDescent="0.25">
      <c r="A219" s="148"/>
      <c r="B219" s="11" t="s">
        <v>79</v>
      </c>
      <c r="C219" s="11">
        <v>0</v>
      </c>
      <c r="D219" s="11">
        <v>0</v>
      </c>
      <c r="E219" s="11">
        <v>1</v>
      </c>
      <c r="F219" s="11">
        <v>5</v>
      </c>
      <c r="G219" s="11">
        <v>6</v>
      </c>
      <c r="H219" s="11"/>
      <c r="I219" s="12">
        <v>0</v>
      </c>
      <c r="K219" s="151"/>
      <c r="O219" s="69">
        <f t="shared" si="18"/>
        <v>11</v>
      </c>
      <c r="P219" s="69">
        <f t="shared" si="19"/>
        <v>-1</v>
      </c>
    </row>
    <row r="220" spans="1:16" s="69" customFormat="1" ht="12.75" customHeight="1" thickBot="1" x14ac:dyDescent="0.3">
      <c r="A220" s="149"/>
      <c r="B220" s="17" t="s">
        <v>39</v>
      </c>
      <c r="C220" s="17">
        <f>SUM(C200:C219)</f>
        <v>8</v>
      </c>
      <c r="D220" s="17">
        <f>SUM(D200:D219)</f>
        <v>5</v>
      </c>
      <c r="E220" s="17">
        <f>SUM(E200:E219)</f>
        <v>7</v>
      </c>
      <c r="F220" s="17">
        <f>SUM(F200:F219)</f>
        <v>135</v>
      </c>
      <c r="G220" s="17">
        <f>SUM(G200:G219)</f>
        <v>124</v>
      </c>
      <c r="H220" s="17">
        <f>SUM(F220-G220)</f>
        <v>11</v>
      </c>
      <c r="I220" s="26">
        <f>SUM(I200:I219)</f>
        <v>29</v>
      </c>
      <c r="J220" s="18">
        <f>I220</f>
        <v>29</v>
      </c>
      <c r="K220" s="152"/>
      <c r="M220" s="69">
        <f>SUM(F220:G220)</f>
        <v>259</v>
      </c>
      <c r="N220" s="69">
        <f>SUM(I220)</f>
        <v>29</v>
      </c>
    </row>
    <row r="221" spans="1:16" s="69" customFormat="1" ht="12.75" customHeight="1" thickBot="1" x14ac:dyDescent="0.3">
      <c r="A221" s="197"/>
      <c r="B221" s="197"/>
      <c r="C221" s="197"/>
      <c r="D221" s="197"/>
      <c r="E221" s="197"/>
      <c r="F221" s="197"/>
      <c r="G221" s="197"/>
      <c r="H221" s="197"/>
      <c r="I221" s="197"/>
    </row>
    <row r="222" spans="1:16" s="69" customFormat="1" ht="12.75" customHeight="1" x14ac:dyDescent="0.25">
      <c r="A222" s="147" t="s">
        <v>33</v>
      </c>
      <c r="B222" s="7" t="s">
        <v>13</v>
      </c>
      <c r="C222" s="7">
        <v>0</v>
      </c>
      <c r="D222" s="7">
        <v>0</v>
      </c>
      <c r="E222" s="7">
        <v>1</v>
      </c>
      <c r="F222" s="7">
        <v>5</v>
      </c>
      <c r="G222" s="7">
        <v>7</v>
      </c>
      <c r="H222" s="7"/>
      <c r="I222" s="8">
        <v>0</v>
      </c>
      <c r="K222" s="150">
        <f>RANK(J242,J:J,0)</f>
        <v>6</v>
      </c>
      <c r="O222" s="69">
        <f t="shared" si="18"/>
        <v>12</v>
      </c>
      <c r="P222" s="69">
        <f t="shared" si="19"/>
        <v>-2</v>
      </c>
    </row>
    <row r="223" spans="1:16" s="69" customFormat="1" ht="12.75" customHeight="1" x14ac:dyDescent="0.25">
      <c r="A223" s="148"/>
      <c r="B223" s="9" t="s">
        <v>15</v>
      </c>
      <c r="C223" s="9">
        <v>0</v>
      </c>
      <c r="D223" s="9">
        <v>0</v>
      </c>
      <c r="E223" s="9">
        <v>1</v>
      </c>
      <c r="F223" s="9">
        <v>8</v>
      </c>
      <c r="G223" s="9">
        <v>9</v>
      </c>
      <c r="H223" s="9"/>
      <c r="I223" s="10">
        <v>0</v>
      </c>
      <c r="K223" s="151"/>
      <c r="O223" s="69">
        <f t="shared" si="18"/>
        <v>17</v>
      </c>
      <c r="P223" s="69">
        <f t="shared" si="19"/>
        <v>-1</v>
      </c>
    </row>
    <row r="224" spans="1:16" s="69" customFormat="1" ht="12.75" customHeight="1" x14ac:dyDescent="0.25">
      <c r="A224" s="148"/>
      <c r="B224" s="11" t="s">
        <v>17</v>
      </c>
      <c r="C224" s="11">
        <v>1</v>
      </c>
      <c r="D224" s="11">
        <v>0</v>
      </c>
      <c r="E224" s="11">
        <v>0</v>
      </c>
      <c r="F224" s="11">
        <v>8</v>
      </c>
      <c r="G224" s="11">
        <v>6</v>
      </c>
      <c r="H224" s="11"/>
      <c r="I224" s="12">
        <v>3</v>
      </c>
      <c r="K224" s="151"/>
      <c r="O224" s="69">
        <f t="shared" si="18"/>
        <v>14</v>
      </c>
      <c r="P224" s="69">
        <f t="shared" si="19"/>
        <v>2</v>
      </c>
    </row>
    <row r="225" spans="1:16" s="69" customFormat="1" ht="12.75" customHeight="1" x14ac:dyDescent="0.25">
      <c r="A225" s="148"/>
      <c r="B225" s="11" t="s">
        <v>19</v>
      </c>
      <c r="C225" s="11">
        <v>0</v>
      </c>
      <c r="D225" s="11">
        <v>1</v>
      </c>
      <c r="E225" s="11">
        <v>0</v>
      </c>
      <c r="F225" s="11">
        <v>8</v>
      </c>
      <c r="G225" s="11">
        <v>8</v>
      </c>
      <c r="H225" s="11"/>
      <c r="I225" s="12">
        <v>1</v>
      </c>
      <c r="K225" s="151"/>
      <c r="O225" s="69">
        <f t="shared" si="18"/>
        <v>16</v>
      </c>
      <c r="P225" s="69">
        <f t="shared" si="19"/>
        <v>0</v>
      </c>
    </row>
    <row r="226" spans="1:16" s="69" customFormat="1" ht="12.75" customHeight="1" x14ac:dyDescent="0.25">
      <c r="A226" s="148"/>
      <c r="B226" s="11" t="s">
        <v>21</v>
      </c>
      <c r="C226" s="11">
        <v>1</v>
      </c>
      <c r="D226" s="11">
        <v>0</v>
      </c>
      <c r="E226" s="11">
        <v>0</v>
      </c>
      <c r="F226" s="11">
        <v>6</v>
      </c>
      <c r="G226" s="11">
        <v>5</v>
      </c>
      <c r="H226" s="11"/>
      <c r="I226" s="12">
        <v>3</v>
      </c>
      <c r="K226" s="151"/>
      <c r="O226" s="69">
        <f t="shared" si="18"/>
        <v>11</v>
      </c>
      <c r="P226" s="69">
        <f t="shared" si="19"/>
        <v>1</v>
      </c>
    </row>
    <row r="227" spans="1:16" s="69" customFormat="1" ht="12.75" customHeight="1" x14ac:dyDescent="0.25">
      <c r="A227" s="148"/>
      <c r="B227" s="11" t="s">
        <v>23</v>
      </c>
      <c r="C227" s="11">
        <v>0</v>
      </c>
      <c r="D227" s="11">
        <v>0</v>
      </c>
      <c r="E227" s="11">
        <v>1</v>
      </c>
      <c r="F227" s="11">
        <v>4</v>
      </c>
      <c r="G227" s="11">
        <v>7</v>
      </c>
      <c r="H227" s="11"/>
      <c r="I227" s="12">
        <v>0</v>
      </c>
      <c r="K227" s="151"/>
      <c r="O227" s="69">
        <f t="shared" si="18"/>
        <v>11</v>
      </c>
      <c r="P227" s="69">
        <f t="shared" si="19"/>
        <v>-3</v>
      </c>
    </row>
    <row r="228" spans="1:16" s="69" customFormat="1" ht="12.75" customHeight="1" x14ac:dyDescent="0.25">
      <c r="A228" s="148"/>
      <c r="B228" s="11" t="s">
        <v>24</v>
      </c>
      <c r="C228" s="11">
        <v>0</v>
      </c>
      <c r="D228" s="11">
        <v>0</v>
      </c>
      <c r="E228" s="11">
        <v>1</v>
      </c>
      <c r="F228" s="11">
        <v>7</v>
      </c>
      <c r="G228" s="11">
        <v>8</v>
      </c>
      <c r="H228" s="11"/>
      <c r="I228" s="12">
        <v>0</v>
      </c>
      <c r="K228" s="151"/>
      <c r="O228" s="69">
        <f t="shared" si="18"/>
        <v>15</v>
      </c>
      <c r="P228" s="69">
        <f t="shared" si="19"/>
        <v>-1</v>
      </c>
    </row>
    <row r="229" spans="1:16" s="69" customFormat="1" ht="12.75" customHeight="1" x14ac:dyDescent="0.25">
      <c r="A229" s="148"/>
      <c r="B229" s="11" t="s">
        <v>26</v>
      </c>
      <c r="C229" s="11">
        <v>1</v>
      </c>
      <c r="D229" s="11">
        <v>0</v>
      </c>
      <c r="E229" s="11">
        <v>0</v>
      </c>
      <c r="F229" s="11">
        <v>8</v>
      </c>
      <c r="G229" s="11">
        <v>6</v>
      </c>
      <c r="H229" s="11"/>
      <c r="I229" s="12">
        <v>3</v>
      </c>
      <c r="K229" s="151"/>
      <c r="O229" s="69">
        <f t="shared" si="18"/>
        <v>14</v>
      </c>
      <c r="P229" s="69">
        <f t="shared" si="19"/>
        <v>2</v>
      </c>
    </row>
    <row r="230" spans="1:16" s="69" customFormat="1" ht="12.75" customHeight="1" x14ac:dyDescent="0.25">
      <c r="A230" s="148"/>
      <c r="B230" s="11" t="s">
        <v>28</v>
      </c>
      <c r="C230" s="11">
        <v>0</v>
      </c>
      <c r="D230" s="11">
        <v>0</v>
      </c>
      <c r="E230" s="11">
        <v>1</v>
      </c>
      <c r="F230" s="11">
        <v>8</v>
      </c>
      <c r="G230" s="11">
        <v>12</v>
      </c>
      <c r="H230" s="11"/>
      <c r="I230" s="12">
        <v>0</v>
      </c>
      <c r="K230" s="151"/>
      <c r="O230" s="69">
        <f t="shared" si="18"/>
        <v>20</v>
      </c>
      <c r="P230" s="69">
        <f t="shared" si="19"/>
        <v>-4</v>
      </c>
    </row>
    <row r="231" spans="1:16" s="69" customFormat="1" ht="12.75" customHeight="1" x14ac:dyDescent="0.25">
      <c r="A231" s="148"/>
      <c r="B231" s="11" t="s">
        <v>30</v>
      </c>
      <c r="C231" s="11">
        <v>0</v>
      </c>
      <c r="D231" s="11">
        <v>1</v>
      </c>
      <c r="E231" s="11">
        <v>0</v>
      </c>
      <c r="F231" s="11">
        <v>8</v>
      </c>
      <c r="G231" s="11">
        <v>8</v>
      </c>
      <c r="H231" s="11"/>
      <c r="I231" s="12">
        <v>1</v>
      </c>
      <c r="K231" s="151"/>
      <c r="O231" s="69">
        <f t="shared" si="18"/>
        <v>16</v>
      </c>
      <c r="P231" s="69">
        <f t="shared" si="19"/>
        <v>0</v>
      </c>
    </row>
    <row r="232" spans="1:16" s="69" customFormat="1" ht="12.75" customHeight="1" x14ac:dyDescent="0.25">
      <c r="A232" s="148"/>
      <c r="B232" s="11" t="s">
        <v>32</v>
      </c>
      <c r="C232" s="11">
        <v>1</v>
      </c>
      <c r="D232" s="11">
        <v>0</v>
      </c>
      <c r="E232" s="11">
        <v>0</v>
      </c>
      <c r="F232" s="11">
        <v>12</v>
      </c>
      <c r="G232" s="11">
        <v>7</v>
      </c>
      <c r="H232" s="11"/>
      <c r="I232" s="12">
        <v>3</v>
      </c>
      <c r="K232" s="151"/>
      <c r="O232" s="69">
        <f t="shared" si="18"/>
        <v>19</v>
      </c>
      <c r="P232" s="69">
        <f t="shared" si="19"/>
        <v>5</v>
      </c>
    </row>
    <row r="233" spans="1:16" s="69" customFormat="1" ht="12.75" customHeight="1" x14ac:dyDescent="0.25">
      <c r="A233" s="148"/>
      <c r="B233" s="11" t="s">
        <v>34</v>
      </c>
      <c r="C233" s="11">
        <v>0</v>
      </c>
      <c r="D233" s="11">
        <v>0</v>
      </c>
      <c r="E233" s="11">
        <v>1</v>
      </c>
      <c r="F233" s="11">
        <v>8</v>
      </c>
      <c r="G233" s="11">
        <v>12</v>
      </c>
      <c r="H233" s="11"/>
      <c r="I233" s="12">
        <v>0</v>
      </c>
      <c r="K233" s="151"/>
      <c r="O233" s="69">
        <f t="shared" si="18"/>
        <v>20</v>
      </c>
      <c r="P233" s="69">
        <f t="shared" si="19"/>
        <v>-4</v>
      </c>
    </row>
    <row r="234" spans="1:16" s="69" customFormat="1" ht="12.75" customHeight="1" x14ac:dyDescent="0.25">
      <c r="A234" s="148"/>
      <c r="B234" s="11" t="s">
        <v>36</v>
      </c>
      <c r="C234" s="11">
        <v>1</v>
      </c>
      <c r="D234" s="11">
        <v>0</v>
      </c>
      <c r="E234" s="11">
        <v>0</v>
      </c>
      <c r="F234" s="11">
        <v>9</v>
      </c>
      <c r="G234" s="11">
        <v>7</v>
      </c>
      <c r="H234" s="11"/>
      <c r="I234" s="12">
        <v>3</v>
      </c>
      <c r="K234" s="151"/>
      <c r="O234" s="69">
        <f t="shared" si="18"/>
        <v>16</v>
      </c>
      <c r="P234" s="69">
        <f t="shared" si="19"/>
        <v>2</v>
      </c>
    </row>
    <row r="235" spans="1:16" s="69" customFormat="1" ht="12.75" customHeight="1" x14ac:dyDescent="0.25">
      <c r="A235" s="148"/>
      <c r="B235" s="11" t="s">
        <v>38</v>
      </c>
      <c r="C235" s="11">
        <v>1</v>
      </c>
      <c r="D235" s="11">
        <v>0</v>
      </c>
      <c r="E235" s="11">
        <v>0</v>
      </c>
      <c r="F235" s="11">
        <v>9</v>
      </c>
      <c r="G235" s="11">
        <v>7</v>
      </c>
      <c r="H235" s="11"/>
      <c r="I235" s="12">
        <v>3</v>
      </c>
      <c r="K235" s="151"/>
      <c r="O235" s="69">
        <f t="shared" si="18"/>
        <v>16</v>
      </c>
      <c r="P235" s="69">
        <f t="shared" si="19"/>
        <v>2</v>
      </c>
    </row>
    <row r="236" spans="1:16" s="69" customFormat="1" ht="12.75" customHeight="1" x14ac:dyDescent="0.25">
      <c r="A236" s="148"/>
      <c r="B236" s="11" t="s">
        <v>40</v>
      </c>
      <c r="C236" s="11">
        <v>1</v>
      </c>
      <c r="D236" s="11">
        <v>0</v>
      </c>
      <c r="E236" s="11">
        <v>0</v>
      </c>
      <c r="F236" s="11">
        <v>9</v>
      </c>
      <c r="G236" s="11">
        <v>8</v>
      </c>
      <c r="H236" s="11"/>
      <c r="I236" s="12">
        <v>3</v>
      </c>
      <c r="K236" s="151"/>
      <c r="O236" s="69">
        <f t="shared" si="18"/>
        <v>17</v>
      </c>
      <c r="P236" s="69">
        <f t="shared" si="19"/>
        <v>1</v>
      </c>
    </row>
    <row r="237" spans="1:16" s="69" customFormat="1" ht="12.75" customHeight="1" x14ac:dyDescent="0.25">
      <c r="A237" s="148"/>
      <c r="B237" s="11" t="s">
        <v>71</v>
      </c>
      <c r="C237" s="11">
        <v>0</v>
      </c>
      <c r="D237" s="11">
        <v>0</v>
      </c>
      <c r="E237" s="11">
        <v>1</v>
      </c>
      <c r="F237" s="11">
        <v>7</v>
      </c>
      <c r="G237" s="11">
        <v>12</v>
      </c>
      <c r="H237" s="11"/>
      <c r="I237" s="12">
        <v>0</v>
      </c>
      <c r="K237" s="151"/>
      <c r="O237" s="69">
        <f t="shared" si="18"/>
        <v>19</v>
      </c>
      <c r="P237" s="69">
        <f t="shared" si="19"/>
        <v>-5</v>
      </c>
    </row>
    <row r="238" spans="1:16" s="69" customFormat="1" ht="12.75" customHeight="1" x14ac:dyDescent="0.25">
      <c r="A238" s="148"/>
      <c r="B238" s="11" t="s">
        <v>74</v>
      </c>
      <c r="C238" s="11">
        <v>0</v>
      </c>
      <c r="D238" s="11">
        <v>0</v>
      </c>
      <c r="E238" s="11">
        <v>1</v>
      </c>
      <c r="F238" s="11">
        <v>7</v>
      </c>
      <c r="G238" s="11">
        <v>12</v>
      </c>
      <c r="H238" s="11"/>
      <c r="I238" s="12">
        <v>0</v>
      </c>
      <c r="K238" s="151"/>
      <c r="O238" s="69">
        <f t="shared" si="18"/>
        <v>19</v>
      </c>
      <c r="P238" s="69">
        <f t="shared" si="19"/>
        <v>-5</v>
      </c>
    </row>
    <row r="239" spans="1:16" s="69" customFormat="1" ht="12.75" customHeight="1" x14ac:dyDescent="0.25">
      <c r="A239" s="148"/>
      <c r="B239" s="11" t="s">
        <v>75</v>
      </c>
      <c r="C239" s="11">
        <v>1</v>
      </c>
      <c r="D239" s="11">
        <v>0</v>
      </c>
      <c r="E239" s="11">
        <v>0</v>
      </c>
      <c r="F239" s="11">
        <v>9</v>
      </c>
      <c r="G239" s="11">
        <v>5</v>
      </c>
      <c r="H239" s="11"/>
      <c r="I239" s="12">
        <v>3</v>
      </c>
      <c r="K239" s="151"/>
      <c r="O239" s="69">
        <f t="shared" si="18"/>
        <v>14</v>
      </c>
      <c r="P239" s="69">
        <f t="shared" si="19"/>
        <v>4</v>
      </c>
    </row>
    <row r="240" spans="1:16" s="69" customFormat="1" ht="12.75" customHeight="1" x14ac:dyDescent="0.25">
      <c r="A240" s="148"/>
      <c r="B240" s="11" t="s">
        <v>77</v>
      </c>
      <c r="C240" s="11">
        <v>0</v>
      </c>
      <c r="D240" s="11">
        <v>0</v>
      </c>
      <c r="E240" s="11">
        <v>1</v>
      </c>
      <c r="F240" s="11">
        <v>7</v>
      </c>
      <c r="G240" s="11">
        <v>8</v>
      </c>
      <c r="H240" s="11"/>
      <c r="I240" s="12">
        <v>0</v>
      </c>
      <c r="K240" s="151"/>
      <c r="O240" s="69">
        <f t="shared" si="18"/>
        <v>15</v>
      </c>
      <c r="P240" s="69">
        <f t="shared" si="19"/>
        <v>-1</v>
      </c>
    </row>
    <row r="241" spans="1:16" s="69" customFormat="1" ht="12.75" customHeight="1" x14ac:dyDescent="0.25">
      <c r="A241" s="148"/>
      <c r="B241" s="11" t="s">
        <v>79</v>
      </c>
      <c r="C241" s="11">
        <v>0</v>
      </c>
      <c r="D241" s="11">
        <v>0</v>
      </c>
      <c r="E241" s="11">
        <v>1</v>
      </c>
      <c r="F241" s="11">
        <v>4</v>
      </c>
      <c r="G241" s="11">
        <v>8</v>
      </c>
      <c r="H241" s="11"/>
      <c r="I241" s="12">
        <v>0</v>
      </c>
      <c r="K241" s="151"/>
      <c r="O241" s="69">
        <f t="shared" si="18"/>
        <v>12</v>
      </c>
      <c r="P241" s="69">
        <f t="shared" si="19"/>
        <v>-4</v>
      </c>
    </row>
    <row r="242" spans="1:16" s="69" customFormat="1" ht="12.75" customHeight="1" thickBot="1" x14ac:dyDescent="0.3">
      <c r="A242" s="149"/>
      <c r="B242" s="17" t="s">
        <v>39</v>
      </c>
      <c r="C242" s="17">
        <f>SUM(C222:C241)</f>
        <v>8</v>
      </c>
      <c r="D242" s="17">
        <f>SUM(D222:D241)</f>
        <v>2</v>
      </c>
      <c r="E242" s="17">
        <f>SUM(E222:E241)</f>
        <v>10</v>
      </c>
      <c r="F242" s="17">
        <f>SUM(F222:F241)</f>
        <v>151</v>
      </c>
      <c r="G242" s="17">
        <f>SUM(G222:G241)</f>
        <v>162</v>
      </c>
      <c r="H242" s="17">
        <f>SUM(F242-G242)</f>
        <v>-11</v>
      </c>
      <c r="I242" s="26">
        <f>SUM(I222:I241)</f>
        <v>26</v>
      </c>
      <c r="J242" s="18">
        <f>I242</f>
        <v>26</v>
      </c>
      <c r="K242" s="152"/>
      <c r="M242" s="69">
        <f>SUM(F242:G242)</f>
        <v>313</v>
      </c>
      <c r="N242" s="69">
        <f>SUM(I242)</f>
        <v>26</v>
      </c>
    </row>
    <row r="243" spans="1:16" s="69" customFormat="1" ht="12.75" customHeight="1" thickBot="1" x14ac:dyDescent="0.3">
      <c r="A243" s="197"/>
      <c r="B243" s="197"/>
      <c r="C243" s="197"/>
      <c r="D243" s="197"/>
      <c r="E243" s="197"/>
      <c r="F243" s="197"/>
      <c r="G243" s="197"/>
      <c r="H243" s="197"/>
      <c r="I243" s="197"/>
    </row>
    <row r="244" spans="1:16" s="69" customFormat="1" ht="12.75" customHeight="1" x14ac:dyDescent="0.25">
      <c r="A244" s="147" t="s">
        <v>35</v>
      </c>
      <c r="B244" s="7" t="s">
        <v>13</v>
      </c>
      <c r="C244" s="7">
        <v>0</v>
      </c>
      <c r="D244" s="7">
        <v>0</v>
      </c>
      <c r="E244" s="7">
        <v>1</v>
      </c>
      <c r="F244" s="7">
        <v>6</v>
      </c>
      <c r="G244" s="7">
        <v>9</v>
      </c>
      <c r="H244" s="7"/>
      <c r="I244" s="8">
        <v>0</v>
      </c>
      <c r="K244" s="150">
        <f>RANK(J264,J:J,0)</f>
        <v>8</v>
      </c>
      <c r="O244" s="69">
        <f t="shared" si="18"/>
        <v>15</v>
      </c>
      <c r="P244" s="69">
        <f t="shared" si="19"/>
        <v>-3</v>
      </c>
    </row>
    <row r="245" spans="1:16" s="69" customFormat="1" ht="12.75" customHeight="1" x14ac:dyDescent="0.25">
      <c r="A245" s="148"/>
      <c r="B245" s="9" t="s">
        <v>15</v>
      </c>
      <c r="C245" s="9">
        <v>1</v>
      </c>
      <c r="D245" s="9">
        <v>0</v>
      </c>
      <c r="E245" s="9">
        <v>0</v>
      </c>
      <c r="F245" s="9">
        <v>7</v>
      </c>
      <c r="G245" s="9">
        <v>6</v>
      </c>
      <c r="H245" s="9"/>
      <c r="I245" s="10">
        <v>3</v>
      </c>
      <c r="K245" s="151"/>
      <c r="O245" s="69">
        <f t="shared" si="18"/>
        <v>13</v>
      </c>
      <c r="P245" s="69">
        <f t="shared" si="19"/>
        <v>1</v>
      </c>
    </row>
    <row r="246" spans="1:16" s="69" customFormat="1" ht="12.75" customHeight="1" x14ac:dyDescent="0.25">
      <c r="A246" s="148"/>
      <c r="B246" s="11" t="s">
        <v>17</v>
      </c>
      <c r="C246" s="11">
        <v>0</v>
      </c>
      <c r="D246" s="11">
        <v>0</v>
      </c>
      <c r="E246" s="11">
        <v>1</v>
      </c>
      <c r="F246" s="11">
        <v>5</v>
      </c>
      <c r="G246" s="11">
        <v>8</v>
      </c>
      <c r="H246" s="11"/>
      <c r="I246" s="12">
        <v>0</v>
      </c>
      <c r="K246" s="151"/>
      <c r="O246" s="69">
        <f t="shared" si="18"/>
        <v>13</v>
      </c>
      <c r="P246" s="69">
        <f t="shared" si="19"/>
        <v>-3</v>
      </c>
    </row>
    <row r="247" spans="1:16" s="69" customFormat="1" ht="12.75" customHeight="1" x14ac:dyDescent="0.25">
      <c r="A247" s="148"/>
      <c r="B247" s="11" t="s">
        <v>19</v>
      </c>
      <c r="C247" s="11">
        <v>0</v>
      </c>
      <c r="D247" s="11">
        <v>0</v>
      </c>
      <c r="E247" s="11">
        <v>1</v>
      </c>
      <c r="F247" s="11">
        <v>6</v>
      </c>
      <c r="G247" s="11">
        <v>8</v>
      </c>
      <c r="H247" s="11"/>
      <c r="I247" s="12">
        <v>0</v>
      </c>
      <c r="K247" s="151"/>
      <c r="O247" s="69">
        <f t="shared" si="18"/>
        <v>14</v>
      </c>
      <c r="P247" s="69">
        <f t="shared" si="19"/>
        <v>-2</v>
      </c>
    </row>
    <row r="248" spans="1:16" s="69" customFormat="1" ht="12.75" customHeight="1" x14ac:dyDescent="0.25">
      <c r="A248" s="148"/>
      <c r="B248" s="11" t="s">
        <v>21</v>
      </c>
      <c r="C248" s="11">
        <v>1</v>
      </c>
      <c r="D248" s="11">
        <v>0</v>
      </c>
      <c r="E248" s="11">
        <v>0</v>
      </c>
      <c r="F248" s="11">
        <v>7</v>
      </c>
      <c r="G248" s="11">
        <v>6</v>
      </c>
      <c r="H248" s="11"/>
      <c r="I248" s="12">
        <v>3</v>
      </c>
      <c r="K248" s="151"/>
      <c r="O248" s="69">
        <f t="shared" si="18"/>
        <v>13</v>
      </c>
      <c r="P248" s="69">
        <f t="shared" si="19"/>
        <v>1</v>
      </c>
    </row>
    <row r="249" spans="1:16" s="69" customFormat="1" ht="12.75" customHeight="1" x14ac:dyDescent="0.25">
      <c r="A249" s="148"/>
      <c r="B249" s="11" t="s">
        <v>23</v>
      </c>
      <c r="C249" s="11">
        <v>0</v>
      </c>
      <c r="D249" s="11">
        <v>0</v>
      </c>
      <c r="E249" s="11">
        <v>1</v>
      </c>
      <c r="F249" s="11">
        <v>3</v>
      </c>
      <c r="G249" s="11">
        <v>9</v>
      </c>
      <c r="H249" s="11"/>
      <c r="I249" s="12">
        <v>0</v>
      </c>
      <c r="K249" s="151"/>
      <c r="O249" s="69">
        <f t="shared" si="18"/>
        <v>12</v>
      </c>
      <c r="P249" s="69">
        <f t="shared" si="19"/>
        <v>-6</v>
      </c>
    </row>
    <row r="250" spans="1:16" s="69" customFormat="1" ht="12.75" customHeight="1" x14ac:dyDescent="0.25">
      <c r="A250" s="148"/>
      <c r="B250" s="11" t="s">
        <v>24</v>
      </c>
      <c r="C250" s="11">
        <v>0</v>
      </c>
      <c r="D250" s="11">
        <v>0</v>
      </c>
      <c r="E250" s="11">
        <v>1</v>
      </c>
      <c r="F250" s="11">
        <v>5</v>
      </c>
      <c r="G250" s="11">
        <v>6</v>
      </c>
      <c r="H250" s="11"/>
      <c r="I250" s="12">
        <v>0</v>
      </c>
      <c r="K250" s="151"/>
      <c r="O250" s="69">
        <f t="shared" si="18"/>
        <v>11</v>
      </c>
      <c r="P250" s="69">
        <f t="shared" si="19"/>
        <v>-1</v>
      </c>
    </row>
    <row r="251" spans="1:16" s="69" customFormat="1" ht="12.75" customHeight="1" x14ac:dyDescent="0.25">
      <c r="A251" s="148"/>
      <c r="B251" s="11" t="s">
        <v>26</v>
      </c>
      <c r="C251" s="11">
        <v>0</v>
      </c>
      <c r="D251" s="11">
        <v>0</v>
      </c>
      <c r="E251" s="11">
        <v>1</v>
      </c>
      <c r="F251" s="11">
        <v>8</v>
      </c>
      <c r="G251" s="11">
        <v>9</v>
      </c>
      <c r="H251" s="11"/>
      <c r="I251" s="12">
        <v>0</v>
      </c>
      <c r="K251" s="151"/>
      <c r="O251" s="69">
        <f t="shared" si="18"/>
        <v>17</v>
      </c>
      <c r="P251" s="69">
        <f t="shared" si="19"/>
        <v>-1</v>
      </c>
    </row>
    <row r="252" spans="1:16" s="69" customFormat="1" ht="12.75" customHeight="1" x14ac:dyDescent="0.25">
      <c r="A252" s="148"/>
      <c r="B252" s="11" t="s">
        <v>28</v>
      </c>
      <c r="C252" s="11">
        <v>1</v>
      </c>
      <c r="D252" s="11">
        <v>0</v>
      </c>
      <c r="E252" s="11">
        <v>0</v>
      </c>
      <c r="F252" s="11">
        <v>8</v>
      </c>
      <c r="G252" s="11">
        <v>6</v>
      </c>
      <c r="H252" s="11"/>
      <c r="I252" s="12">
        <v>3</v>
      </c>
      <c r="K252" s="151"/>
      <c r="O252" s="69">
        <f t="shared" si="18"/>
        <v>14</v>
      </c>
      <c r="P252" s="69">
        <f t="shared" si="19"/>
        <v>2</v>
      </c>
    </row>
    <row r="253" spans="1:16" s="69" customFormat="1" ht="12.75" customHeight="1" x14ac:dyDescent="0.25">
      <c r="A253" s="148"/>
      <c r="B253" s="11" t="s">
        <v>30</v>
      </c>
      <c r="C253" s="11">
        <v>0</v>
      </c>
      <c r="D253" s="11">
        <v>0</v>
      </c>
      <c r="E253" s="11">
        <v>1</v>
      </c>
      <c r="F253" s="11">
        <v>7</v>
      </c>
      <c r="G253" s="11">
        <v>9</v>
      </c>
      <c r="H253" s="11"/>
      <c r="I253" s="12">
        <v>0</v>
      </c>
      <c r="K253" s="151"/>
      <c r="O253" s="69">
        <f t="shared" si="18"/>
        <v>16</v>
      </c>
      <c r="P253" s="69">
        <f t="shared" si="19"/>
        <v>-2</v>
      </c>
    </row>
    <row r="254" spans="1:16" s="69" customFormat="1" ht="12.75" customHeight="1" x14ac:dyDescent="0.25">
      <c r="A254" s="148"/>
      <c r="B254" s="11" t="s">
        <v>32</v>
      </c>
      <c r="C254" s="11">
        <v>0</v>
      </c>
      <c r="D254" s="11">
        <v>0</v>
      </c>
      <c r="E254" s="11">
        <v>1</v>
      </c>
      <c r="F254" s="11">
        <v>7</v>
      </c>
      <c r="G254" s="11">
        <v>9</v>
      </c>
      <c r="H254" s="11"/>
      <c r="I254" s="12">
        <v>0</v>
      </c>
      <c r="K254" s="151"/>
      <c r="O254" s="69">
        <f t="shared" si="18"/>
        <v>16</v>
      </c>
      <c r="P254" s="69">
        <f t="shared" si="19"/>
        <v>-2</v>
      </c>
    </row>
    <row r="255" spans="1:16" s="69" customFormat="1" ht="12.75" customHeight="1" x14ac:dyDescent="0.25">
      <c r="A255" s="148"/>
      <c r="B255" s="11" t="s">
        <v>34</v>
      </c>
      <c r="C255" s="11">
        <v>1</v>
      </c>
      <c r="D255" s="11">
        <v>0</v>
      </c>
      <c r="E255" s="11">
        <v>0</v>
      </c>
      <c r="F255" s="11">
        <v>9</v>
      </c>
      <c r="G255" s="11">
        <v>4</v>
      </c>
      <c r="H255" s="11"/>
      <c r="I255" s="12">
        <v>3</v>
      </c>
      <c r="K255" s="151"/>
      <c r="O255" s="69">
        <f t="shared" si="18"/>
        <v>13</v>
      </c>
      <c r="P255" s="69">
        <f t="shared" si="19"/>
        <v>5</v>
      </c>
    </row>
    <row r="256" spans="1:16" s="69" customFormat="1" ht="12.75" customHeight="1" x14ac:dyDescent="0.25">
      <c r="A256" s="148"/>
      <c r="B256" s="11" t="s">
        <v>36</v>
      </c>
      <c r="C256" s="11">
        <v>1</v>
      </c>
      <c r="D256" s="11">
        <v>0</v>
      </c>
      <c r="E256" s="11">
        <v>0</v>
      </c>
      <c r="F256" s="11">
        <v>8</v>
      </c>
      <c r="G256" s="11">
        <v>5</v>
      </c>
      <c r="H256" s="11"/>
      <c r="I256" s="12">
        <v>3</v>
      </c>
      <c r="K256" s="151"/>
      <c r="O256" s="69">
        <f t="shared" si="18"/>
        <v>13</v>
      </c>
      <c r="P256" s="69">
        <f t="shared" si="19"/>
        <v>3</v>
      </c>
    </row>
    <row r="257" spans="1:16" s="69" customFormat="1" ht="12.75" customHeight="1" x14ac:dyDescent="0.25">
      <c r="A257" s="148"/>
      <c r="B257" s="11" t="s">
        <v>38</v>
      </c>
      <c r="C257" s="11">
        <v>0</v>
      </c>
      <c r="D257" s="11">
        <v>1</v>
      </c>
      <c r="E257" s="11">
        <v>0</v>
      </c>
      <c r="F257" s="11">
        <v>7</v>
      </c>
      <c r="G257" s="11">
        <v>7</v>
      </c>
      <c r="H257" s="11"/>
      <c r="I257" s="12">
        <v>1</v>
      </c>
      <c r="K257" s="151"/>
      <c r="O257" s="69">
        <f t="shared" si="18"/>
        <v>14</v>
      </c>
      <c r="P257" s="69">
        <f t="shared" si="19"/>
        <v>0</v>
      </c>
    </row>
    <row r="258" spans="1:16" s="69" customFormat="1" ht="12.75" customHeight="1" x14ac:dyDescent="0.25">
      <c r="A258" s="148"/>
      <c r="B258" s="11" t="s">
        <v>40</v>
      </c>
      <c r="C258" s="11">
        <v>0</v>
      </c>
      <c r="D258" s="11">
        <v>0</v>
      </c>
      <c r="E258" s="11">
        <v>1</v>
      </c>
      <c r="F258" s="11">
        <v>7</v>
      </c>
      <c r="G258" s="11">
        <v>8</v>
      </c>
      <c r="H258" s="11"/>
      <c r="I258" s="12">
        <v>0</v>
      </c>
      <c r="K258" s="151"/>
      <c r="O258" s="69">
        <f t="shared" si="18"/>
        <v>15</v>
      </c>
      <c r="P258" s="69">
        <f t="shared" si="19"/>
        <v>-1</v>
      </c>
    </row>
    <row r="259" spans="1:16" s="69" customFormat="1" ht="12.75" customHeight="1" x14ac:dyDescent="0.25">
      <c r="A259" s="148"/>
      <c r="B259" s="11" t="s">
        <v>71</v>
      </c>
      <c r="C259" s="11">
        <v>0</v>
      </c>
      <c r="D259" s="11">
        <v>0</v>
      </c>
      <c r="E259" s="11">
        <v>1</v>
      </c>
      <c r="F259" s="11">
        <v>7</v>
      </c>
      <c r="G259" s="11">
        <v>8</v>
      </c>
      <c r="H259" s="11"/>
      <c r="I259" s="12">
        <v>0</v>
      </c>
      <c r="K259" s="151"/>
      <c r="O259" s="69">
        <f t="shared" si="18"/>
        <v>15</v>
      </c>
      <c r="P259" s="69">
        <f t="shared" si="19"/>
        <v>-1</v>
      </c>
    </row>
    <row r="260" spans="1:16" s="69" customFormat="1" ht="12.75" customHeight="1" x14ac:dyDescent="0.25">
      <c r="A260" s="148"/>
      <c r="B260" s="11" t="s">
        <v>74</v>
      </c>
      <c r="C260" s="11">
        <v>1</v>
      </c>
      <c r="D260" s="11">
        <v>0</v>
      </c>
      <c r="E260" s="11">
        <v>0</v>
      </c>
      <c r="F260" s="11">
        <v>6</v>
      </c>
      <c r="G260" s="11">
        <v>5</v>
      </c>
      <c r="H260" s="11"/>
      <c r="I260" s="12">
        <v>3</v>
      </c>
      <c r="K260" s="151"/>
      <c r="O260" s="69">
        <f t="shared" si="18"/>
        <v>11</v>
      </c>
      <c r="P260" s="69">
        <f t="shared" si="19"/>
        <v>1</v>
      </c>
    </row>
    <row r="261" spans="1:16" s="69" customFormat="1" ht="12.75" customHeight="1" x14ac:dyDescent="0.25">
      <c r="A261" s="148"/>
      <c r="B261" s="11" t="s">
        <v>75</v>
      </c>
      <c r="C261" s="11">
        <v>1</v>
      </c>
      <c r="D261" s="11">
        <v>0</v>
      </c>
      <c r="E261" s="11">
        <v>0</v>
      </c>
      <c r="F261" s="11">
        <v>7</v>
      </c>
      <c r="G261" s="11">
        <v>6</v>
      </c>
      <c r="H261" s="11"/>
      <c r="I261" s="12">
        <v>3</v>
      </c>
      <c r="K261" s="151"/>
      <c r="O261" s="69">
        <f t="shared" si="18"/>
        <v>13</v>
      </c>
      <c r="P261" s="69">
        <f t="shared" si="19"/>
        <v>1</v>
      </c>
    </row>
    <row r="262" spans="1:16" s="69" customFormat="1" ht="12.75" customHeight="1" x14ac:dyDescent="0.25">
      <c r="A262" s="148"/>
      <c r="B262" s="11" t="s">
        <v>77</v>
      </c>
      <c r="C262" s="11">
        <v>0</v>
      </c>
      <c r="D262" s="11">
        <v>0</v>
      </c>
      <c r="E262" s="11">
        <v>1</v>
      </c>
      <c r="F262" s="11">
        <v>6</v>
      </c>
      <c r="G262" s="11">
        <v>7</v>
      </c>
      <c r="H262" s="11"/>
      <c r="I262" s="12">
        <v>0</v>
      </c>
      <c r="K262" s="151"/>
      <c r="O262" s="69">
        <f t="shared" si="18"/>
        <v>13</v>
      </c>
      <c r="P262" s="69">
        <f t="shared" si="19"/>
        <v>-1</v>
      </c>
    </row>
    <row r="263" spans="1:16" s="69" customFormat="1" ht="12.75" customHeight="1" x14ac:dyDescent="0.25">
      <c r="A263" s="148"/>
      <c r="B263" s="11" t="s">
        <v>79</v>
      </c>
      <c r="C263" s="11">
        <v>0</v>
      </c>
      <c r="D263" s="11">
        <v>0</v>
      </c>
      <c r="E263" s="11">
        <v>1</v>
      </c>
      <c r="F263" s="11">
        <v>5</v>
      </c>
      <c r="G263" s="11">
        <v>6</v>
      </c>
      <c r="H263" s="11"/>
      <c r="I263" s="12">
        <v>0</v>
      </c>
      <c r="K263" s="151"/>
      <c r="O263" s="69">
        <f t="shared" si="18"/>
        <v>11</v>
      </c>
      <c r="P263" s="69">
        <f t="shared" si="19"/>
        <v>-1</v>
      </c>
    </row>
    <row r="264" spans="1:16" s="69" customFormat="1" ht="12.75" customHeight="1" thickBot="1" x14ac:dyDescent="0.3">
      <c r="A264" s="149"/>
      <c r="B264" s="17" t="s">
        <v>39</v>
      </c>
      <c r="C264" s="17">
        <f>SUM(C244:C263)</f>
        <v>7</v>
      </c>
      <c r="D264" s="17">
        <f>SUM(D244:D263)</f>
        <v>1</v>
      </c>
      <c r="E264" s="17">
        <f>SUM(E244:E263)</f>
        <v>12</v>
      </c>
      <c r="F264" s="17">
        <f>SUM(F244:F263)</f>
        <v>131</v>
      </c>
      <c r="G264" s="17">
        <f>SUM(G244:G263)</f>
        <v>141</v>
      </c>
      <c r="H264" s="17">
        <f>SUM(F264-G264)</f>
        <v>-10</v>
      </c>
      <c r="I264" s="26">
        <f>SUM(I244:I263)</f>
        <v>22</v>
      </c>
      <c r="J264" s="18">
        <f>I264</f>
        <v>22</v>
      </c>
      <c r="K264" s="152"/>
      <c r="M264" s="69">
        <f>SUM(F264:G264)</f>
        <v>272</v>
      </c>
      <c r="N264" s="69">
        <f>SUM(I264)</f>
        <v>22</v>
      </c>
    </row>
    <row r="265" spans="1:16" s="69" customFormat="1" ht="12.75" customHeight="1" thickBot="1" x14ac:dyDescent="0.3">
      <c r="A265" s="197"/>
      <c r="B265" s="197"/>
      <c r="C265" s="197"/>
      <c r="D265" s="197"/>
      <c r="E265" s="197"/>
      <c r="F265" s="197"/>
      <c r="G265" s="197"/>
      <c r="H265" s="197"/>
      <c r="I265" s="197"/>
    </row>
    <row r="266" spans="1:16" ht="12.75" customHeight="1" x14ac:dyDescent="0.25">
      <c r="A266" s="160" t="s">
        <v>112</v>
      </c>
      <c r="B266" s="7" t="s">
        <v>113</v>
      </c>
      <c r="C266" s="7"/>
      <c r="D266" s="7"/>
      <c r="E266" s="7"/>
      <c r="F266" s="7"/>
      <c r="G266" s="7"/>
      <c r="H266" s="7"/>
      <c r="I266" s="8"/>
      <c r="K266" s="150">
        <f>RANK(J267,J:J,0)</f>
        <v>15</v>
      </c>
    </row>
    <row r="267" spans="1:16" ht="12.75" customHeight="1" thickBot="1" x14ac:dyDescent="0.3">
      <c r="A267" s="161"/>
      <c r="B267" s="17" t="s">
        <v>39</v>
      </c>
      <c r="C267" s="17">
        <f>SUM(C266:C266)</f>
        <v>0</v>
      </c>
      <c r="D267" s="17">
        <f>SUM(D266:D266)</f>
        <v>0</v>
      </c>
      <c r="E267" s="17">
        <f>SUM(E266:E266)</f>
        <v>0</v>
      </c>
      <c r="F267" s="17">
        <f>SUM(F266:F266)</f>
        <v>0</v>
      </c>
      <c r="G267" s="17">
        <f>SUM(G266:G266)</f>
        <v>0</v>
      </c>
      <c r="H267" s="17">
        <f>SUM(F267-G267)</f>
        <v>0</v>
      </c>
      <c r="I267" s="26">
        <f>SUM(I266:I266)</f>
        <v>0</v>
      </c>
      <c r="J267" s="116">
        <f>I267</f>
        <v>0</v>
      </c>
      <c r="K267" s="152"/>
      <c r="M267">
        <f>SUM(F267:G267)</f>
        <v>0</v>
      </c>
      <c r="N267">
        <f>SUM(I267)</f>
        <v>0</v>
      </c>
      <c r="O267">
        <f t="shared" ref="O267" si="20">SUM(F267:G267)</f>
        <v>0</v>
      </c>
      <c r="P267">
        <f t="shared" ref="P267" si="21">SUM(F267-G267)</f>
        <v>0</v>
      </c>
    </row>
    <row r="268" spans="1:16" s="69" customFormat="1" ht="12.75" customHeight="1" thickBot="1" x14ac:dyDescent="0.3">
      <c r="A268" s="120"/>
      <c r="B268" s="120"/>
      <c r="C268" s="120"/>
      <c r="D268" s="120"/>
      <c r="E268" s="120"/>
      <c r="F268" s="120"/>
      <c r="G268" s="120"/>
      <c r="H268" s="120"/>
      <c r="I268" s="120"/>
    </row>
    <row r="269" spans="1:16" s="69" customFormat="1" ht="12.75" customHeight="1" x14ac:dyDescent="0.25">
      <c r="A269" s="160" t="s">
        <v>16</v>
      </c>
      <c r="B269" s="7" t="s">
        <v>13</v>
      </c>
      <c r="C269" s="7">
        <v>1</v>
      </c>
      <c r="D269" s="7">
        <v>0</v>
      </c>
      <c r="E269" s="7">
        <v>0</v>
      </c>
      <c r="F269" s="7">
        <v>8</v>
      </c>
      <c r="G269" s="7">
        <v>4</v>
      </c>
      <c r="H269" s="7"/>
      <c r="I269" s="8">
        <v>3</v>
      </c>
      <c r="K269" s="150">
        <f>RANK(J288,J:J,0)</f>
        <v>3</v>
      </c>
      <c r="O269" s="69">
        <f t="shared" si="18"/>
        <v>12</v>
      </c>
      <c r="P269" s="69">
        <f t="shared" si="19"/>
        <v>4</v>
      </c>
    </row>
    <row r="270" spans="1:16" s="69" customFormat="1" ht="12.75" customHeight="1" x14ac:dyDescent="0.25">
      <c r="A270" s="161"/>
      <c r="B270" s="9" t="s">
        <v>15</v>
      </c>
      <c r="C270" s="9">
        <v>1</v>
      </c>
      <c r="D270" s="9">
        <v>0</v>
      </c>
      <c r="E270" s="9">
        <v>0</v>
      </c>
      <c r="F270" s="9">
        <v>7</v>
      </c>
      <c r="G270" s="9">
        <v>5</v>
      </c>
      <c r="H270" s="9"/>
      <c r="I270" s="10">
        <v>3</v>
      </c>
      <c r="K270" s="151"/>
      <c r="O270" s="69">
        <f t="shared" si="18"/>
        <v>12</v>
      </c>
      <c r="P270" s="69">
        <f t="shared" si="19"/>
        <v>2</v>
      </c>
    </row>
    <row r="271" spans="1:16" s="69" customFormat="1" ht="12.75" customHeight="1" x14ac:dyDescent="0.25">
      <c r="A271" s="161"/>
      <c r="B271" s="11" t="s">
        <v>17</v>
      </c>
      <c r="C271" s="11">
        <v>1</v>
      </c>
      <c r="D271" s="11">
        <v>0</v>
      </c>
      <c r="E271" s="11">
        <v>0</v>
      </c>
      <c r="F271" s="11">
        <v>9</v>
      </c>
      <c r="G271" s="11">
        <v>7</v>
      </c>
      <c r="H271" s="11"/>
      <c r="I271" s="12">
        <v>3</v>
      </c>
      <c r="K271" s="151"/>
      <c r="O271" s="69">
        <f t="shared" si="18"/>
        <v>16</v>
      </c>
      <c r="P271" s="69">
        <f t="shared" si="19"/>
        <v>2</v>
      </c>
    </row>
    <row r="272" spans="1:16" s="69" customFormat="1" ht="12.75" customHeight="1" x14ac:dyDescent="0.25">
      <c r="A272" s="161"/>
      <c r="B272" s="11" t="s">
        <v>19</v>
      </c>
      <c r="C272" s="11">
        <v>1</v>
      </c>
      <c r="D272" s="11">
        <v>0</v>
      </c>
      <c r="E272" s="11">
        <v>0</v>
      </c>
      <c r="F272" s="11">
        <v>16</v>
      </c>
      <c r="G272" s="11">
        <v>8</v>
      </c>
      <c r="H272" s="11"/>
      <c r="I272" s="12">
        <v>3</v>
      </c>
      <c r="K272" s="151"/>
      <c r="O272" s="69">
        <f t="shared" si="18"/>
        <v>24</v>
      </c>
      <c r="P272" s="69">
        <f t="shared" si="19"/>
        <v>8</v>
      </c>
    </row>
    <row r="273" spans="1:16" s="69" customFormat="1" ht="12.75" customHeight="1" x14ac:dyDescent="0.25">
      <c r="A273" s="161"/>
      <c r="B273" s="11" t="s">
        <v>21</v>
      </c>
      <c r="C273" s="11">
        <v>0</v>
      </c>
      <c r="D273" s="11">
        <v>0</v>
      </c>
      <c r="E273" s="11">
        <v>1</v>
      </c>
      <c r="F273" s="11">
        <v>8</v>
      </c>
      <c r="G273" s="11">
        <v>9</v>
      </c>
      <c r="H273" s="11"/>
      <c r="I273" s="12">
        <v>0</v>
      </c>
      <c r="K273" s="151"/>
      <c r="O273" s="69">
        <f t="shared" si="18"/>
        <v>17</v>
      </c>
      <c r="P273" s="69">
        <f t="shared" si="19"/>
        <v>-1</v>
      </c>
    </row>
    <row r="274" spans="1:16" s="69" customFormat="1" ht="12.75" customHeight="1" x14ac:dyDescent="0.25">
      <c r="A274" s="161"/>
      <c r="B274" s="11" t="s">
        <v>23</v>
      </c>
      <c r="C274" s="11">
        <v>0</v>
      </c>
      <c r="D274" s="11">
        <v>1</v>
      </c>
      <c r="E274" s="11">
        <v>0</v>
      </c>
      <c r="F274" s="11">
        <v>8</v>
      </c>
      <c r="G274" s="11">
        <v>8</v>
      </c>
      <c r="H274" s="11"/>
      <c r="I274" s="12">
        <v>1</v>
      </c>
      <c r="K274" s="151"/>
      <c r="O274" s="69">
        <f t="shared" si="18"/>
        <v>16</v>
      </c>
      <c r="P274" s="69">
        <f t="shared" si="19"/>
        <v>0</v>
      </c>
    </row>
    <row r="275" spans="1:16" s="69" customFormat="1" ht="12.75" customHeight="1" x14ac:dyDescent="0.25">
      <c r="A275" s="161"/>
      <c r="B275" s="11" t="s">
        <v>24</v>
      </c>
      <c r="C275" s="11">
        <v>1</v>
      </c>
      <c r="D275" s="11">
        <v>0</v>
      </c>
      <c r="E275" s="11">
        <v>0</v>
      </c>
      <c r="F275" s="11">
        <v>8</v>
      </c>
      <c r="G275" s="11">
        <v>6</v>
      </c>
      <c r="H275" s="11"/>
      <c r="I275" s="12">
        <v>3</v>
      </c>
      <c r="K275" s="151"/>
      <c r="O275" s="69">
        <f t="shared" si="18"/>
        <v>14</v>
      </c>
      <c r="P275" s="69">
        <f t="shared" si="19"/>
        <v>2</v>
      </c>
    </row>
    <row r="276" spans="1:16" s="69" customFormat="1" ht="12.75" customHeight="1" x14ac:dyDescent="0.25">
      <c r="A276" s="161"/>
      <c r="B276" s="11" t="s">
        <v>26</v>
      </c>
      <c r="C276" s="11">
        <v>0</v>
      </c>
      <c r="D276" s="11">
        <v>0</v>
      </c>
      <c r="E276" s="11">
        <v>1</v>
      </c>
      <c r="F276" s="11">
        <v>6</v>
      </c>
      <c r="G276" s="11">
        <v>8</v>
      </c>
      <c r="H276" s="11"/>
      <c r="I276" s="12">
        <v>0</v>
      </c>
      <c r="K276" s="151"/>
      <c r="O276" s="69">
        <f t="shared" si="18"/>
        <v>14</v>
      </c>
      <c r="P276" s="69">
        <f t="shared" si="19"/>
        <v>-2</v>
      </c>
    </row>
    <row r="277" spans="1:16" s="69" customFormat="1" ht="12.75" customHeight="1" x14ac:dyDescent="0.25">
      <c r="A277" s="161"/>
      <c r="B277" s="11" t="s">
        <v>28</v>
      </c>
      <c r="C277" s="11">
        <v>1</v>
      </c>
      <c r="D277" s="11">
        <v>0</v>
      </c>
      <c r="E277" s="11">
        <v>0</v>
      </c>
      <c r="F277" s="11">
        <v>17</v>
      </c>
      <c r="G277" s="11">
        <v>9</v>
      </c>
      <c r="H277" s="11"/>
      <c r="I277" s="12">
        <v>3</v>
      </c>
      <c r="K277" s="151"/>
      <c r="O277" s="69">
        <f t="shared" si="18"/>
        <v>26</v>
      </c>
      <c r="P277" s="69">
        <f t="shared" si="19"/>
        <v>8</v>
      </c>
    </row>
    <row r="278" spans="1:16" s="69" customFormat="1" ht="12.75" customHeight="1" x14ac:dyDescent="0.25">
      <c r="A278" s="161"/>
      <c r="B278" s="11" t="s">
        <v>30</v>
      </c>
      <c r="C278" s="11">
        <v>1</v>
      </c>
      <c r="D278" s="11">
        <v>0</v>
      </c>
      <c r="E278" s="11">
        <v>0</v>
      </c>
      <c r="F278" s="11">
        <v>9</v>
      </c>
      <c r="G278" s="11">
        <v>7</v>
      </c>
      <c r="H278" s="11"/>
      <c r="I278" s="12">
        <v>3</v>
      </c>
      <c r="K278" s="151"/>
      <c r="O278" s="69">
        <f t="shared" si="18"/>
        <v>16</v>
      </c>
      <c r="P278" s="69">
        <f t="shared" si="19"/>
        <v>2</v>
      </c>
    </row>
    <row r="279" spans="1:16" s="69" customFormat="1" ht="12.75" customHeight="1" x14ac:dyDescent="0.25">
      <c r="A279" s="161"/>
      <c r="B279" s="11" t="s">
        <v>32</v>
      </c>
      <c r="C279" s="11">
        <v>0</v>
      </c>
      <c r="D279" s="11">
        <v>0</v>
      </c>
      <c r="E279" s="11">
        <v>1</v>
      </c>
      <c r="F279" s="11">
        <v>7</v>
      </c>
      <c r="G279" s="11">
        <v>9</v>
      </c>
      <c r="H279" s="11"/>
      <c r="I279" s="12">
        <v>0</v>
      </c>
      <c r="K279" s="151"/>
      <c r="O279" s="69">
        <f t="shared" si="18"/>
        <v>16</v>
      </c>
      <c r="P279" s="69">
        <f t="shared" si="19"/>
        <v>-2</v>
      </c>
    </row>
    <row r="280" spans="1:16" s="69" customFormat="1" ht="12.75" customHeight="1" x14ac:dyDescent="0.25">
      <c r="A280" s="161"/>
      <c r="B280" s="11" t="s">
        <v>34</v>
      </c>
      <c r="C280" s="11">
        <v>1</v>
      </c>
      <c r="D280" s="11">
        <v>0</v>
      </c>
      <c r="E280" s="11">
        <v>0</v>
      </c>
      <c r="F280" s="11">
        <v>8</v>
      </c>
      <c r="G280" s="11">
        <v>7</v>
      </c>
      <c r="H280" s="11"/>
      <c r="I280" s="12">
        <v>3</v>
      </c>
      <c r="K280" s="151"/>
      <c r="O280" s="69">
        <f t="shared" si="18"/>
        <v>15</v>
      </c>
      <c r="P280" s="69">
        <f t="shared" si="19"/>
        <v>1</v>
      </c>
    </row>
    <row r="281" spans="1:16" s="69" customFormat="1" ht="12.75" customHeight="1" x14ac:dyDescent="0.25">
      <c r="A281" s="161"/>
      <c r="B281" s="11" t="s">
        <v>36</v>
      </c>
      <c r="C281" s="11">
        <v>0</v>
      </c>
      <c r="D281" s="11">
        <v>0</v>
      </c>
      <c r="E281" s="11">
        <v>1</v>
      </c>
      <c r="F281" s="11">
        <v>8</v>
      </c>
      <c r="G281" s="11">
        <v>12</v>
      </c>
      <c r="H281" s="11"/>
      <c r="I281" s="12">
        <v>0</v>
      </c>
      <c r="K281" s="151"/>
      <c r="O281" s="69">
        <f t="shared" si="18"/>
        <v>20</v>
      </c>
      <c r="P281" s="69">
        <f t="shared" si="19"/>
        <v>-4</v>
      </c>
    </row>
    <row r="282" spans="1:16" s="69" customFormat="1" ht="12.75" customHeight="1" x14ac:dyDescent="0.25">
      <c r="A282" s="161"/>
      <c r="B282" s="11" t="s">
        <v>38</v>
      </c>
      <c r="C282" s="11">
        <v>0</v>
      </c>
      <c r="D282" s="11">
        <v>0</v>
      </c>
      <c r="E282" s="11">
        <v>1</v>
      </c>
      <c r="F282" s="11">
        <v>7</v>
      </c>
      <c r="G282" s="11">
        <v>8</v>
      </c>
      <c r="H282" s="11"/>
      <c r="I282" s="12">
        <v>0</v>
      </c>
      <c r="K282" s="151"/>
      <c r="O282" s="69">
        <f t="shared" si="18"/>
        <v>15</v>
      </c>
      <c r="P282" s="69">
        <f t="shared" si="19"/>
        <v>-1</v>
      </c>
    </row>
    <row r="283" spans="1:16" s="69" customFormat="1" ht="12.75" customHeight="1" x14ac:dyDescent="0.25">
      <c r="A283" s="161"/>
      <c r="B283" s="11" t="s">
        <v>40</v>
      </c>
      <c r="C283" s="11">
        <v>1</v>
      </c>
      <c r="D283" s="11">
        <v>0</v>
      </c>
      <c r="E283" s="11">
        <v>0</v>
      </c>
      <c r="F283" s="11">
        <v>7</v>
      </c>
      <c r="G283" s="11">
        <v>5</v>
      </c>
      <c r="H283" s="11"/>
      <c r="I283" s="12">
        <v>3</v>
      </c>
      <c r="K283" s="151"/>
      <c r="O283" s="69">
        <f t="shared" si="18"/>
        <v>12</v>
      </c>
      <c r="P283" s="69">
        <f t="shared" si="19"/>
        <v>2</v>
      </c>
    </row>
    <row r="284" spans="1:16" s="69" customFormat="1" ht="12.75" customHeight="1" x14ac:dyDescent="0.25">
      <c r="A284" s="161"/>
      <c r="B284" s="11" t="s">
        <v>71</v>
      </c>
      <c r="C284" s="11">
        <v>0</v>
      </c>
      <c r="D284" s="11">
        <v>0</v>
      </c>
      <c r="E284" s="11">
        <v>1</v>
      </c>
      <c r="F284" s="11">
        <v>7</v>
      </c>
      <c r="G284" s="11">
        <v>9</v>
      </c>
      <c r="H284" s="11"/>
      <c r="I284" s="12">
        <v>0</v>
      </c>
      <c r="K284" s="151"/>
      <c r="O284" s="69">
        <f t="shared" si="18"/>
        <v>16</v>
      </c>
      <c r="P284" s="69">
        <f t="shared" si="19"/>
        <v>-2</v>
      </c>
    </row>
    <row r="285" spans="1:16" s="69" customFormat="1" ht="12.75" customHeight="1" x14ac:dyDescent="0.25">
      <c r="A285" s="161"/>
      <c r="B285" s="11" t="s">
        <v>74</v>
      </c>
      <c r="C285" s="11">
        <v>0</v>
      </c>
      <c r="D285" s="11">
        <v>1</v>
      </c>
      <c r="E285" s="11">
        <v>0</v>
      </c>
      <c r="F285" s="11">
        <v>8</v>
      </c>
      <c r="G285" s="11">
        <v>8</v>
      </c>
      <c r="H285" s="11"/>
      <c r="I285" s="12">
        <v>1</v>
      </c>
      <c r="K285" s="151"/>
      <c r="O285" s="69">
        <f t="shared" si="18"/>
        <v>16</v>
      </c>
      <c r="P285" s="69">
        <f t="shared" si="19"/>
        <v>0</v>
      </c>
    </row>
    <row r="286" spans="1:16" s="69" customFormat="1" ht="12.75" customHeight="1" x14ac:dyDescent="0.25">
      <c r="A286" s="161"/>
      <c r="B286" s="11" t="s">
        <v>75</v>
      </c>
      <c r="C286" s="11">
        <v>0</v>
      </c>
      <c r="D286" s="11">
        <v>0</v>
      </c>
      <c r="E286" s="11">
        <v>1</v>
      </c>
      <c r="F286" s="11">
        <v>6</v>
      </c>
      <c r="G286" s="11">
        <v>7</v>
      </c>
      <c r="H286" s="11"/>
      <c r="I286" s="12">
        <v>0</v>
      </c>
      <c r="K286" s="151"/>
      <c r="O286" s="69">
        <f t="shared" si="18"/>
        <v>13</v>
      </c>
      <c r="P286" s="69">
        <f t="shared" si="19"/>
        <v>-1</v>
      </c>
    </row>
    <row r="287" spans="1:16" s="69" customFormat="1" ht="12.75" customHeight="1" x14ac:dyDescent="0.25">
      <c r="A287" s="161"/>
      <c r="B287" s="11" t="s">
        <v>77</v>
      </c>
      <c r="C287" s="11">
        <v>1</v>
      </c>
      <c r="D287" s="11">
        <v>0</v>
      </c>
      <c r="E287" s="11">
        <v>0</v>
      </c>
      <c r="F287" s="11">
        <v>7</v>
      </c>
      <c r="G287" s="11">
        <v>6</v>
      </c>
      <c r="H287" s="11"/>
      <c r="I287" s="12">
        <v>3</v>
      </c>
      <c r="K287" s="151"/>
      <c r="O287" s="69">
        <f t="shared" si="18"/>
        <v>13</v>
      </c>
      <c r="P287" s="69">
        <f t="shared" si="19"/>
        <v>1</v>
      </c>
    </row>
    <row r="288" spans="1:16" s="69" customFormat="1" ht="12.75" customHeight="1" thickBot="1" x14ac:dyDescent="0.3">
      <c r="A288" s="162"/>
      <c r="B288" s="17" t="s">
        <v>39</v>
      </c>
      <c r="C288" s="17">
        <f>SUM(C269:C287)</f>
        <v>10</v>
      </c>
      <c r="D288" s="17">
        <f>SUM(D269:D287)</f>
        <v>2</v>
      </c>
      <c r="E288" s="17">
        <f>SUM(E269:E287)</f>
        <v>7</v>
      </c>
      <c r="F288" s="17">
        <f>SUM(F269:F287)</f>
        <v>161</v>
      </c>
      <c r="G288" s="17">
        <f>SUM(G269:G287)</f>
        <v>142</v>
      </c>
      <c r="H288" s="17">
        <f>SUM(F288-G288)</f>
        <v>19</v>
      </c>
      <c r="I288" s="26">
        <f>SUM(I269:I287)</f>
        <v>32</v>
      </c>
      <c r="J288" s="18">
        <f>I288</f>
        <v>32</v>
      </c>
      <c r="K288" s="152"/>
      <c r="M288" s="69">
        <f>SUM(F288:G288)</f>
        <v>303</v>
      </c>
      <c r="N288" s="69">
        <f>SUM(I288)</f>
        <v>32</v>
      </c>
    </row>
    <row r="289" spans="1:9" s="69" customFormat="1" ht="12.75" customHeight="1" thickBot="1" x14ac:dyDescent="0.3">
      <c r="A289" s="198"/>
      <c r="B289" s="198"/>
      <c r="C289" s="198"/>
      <c r="D289" s="198"/>
      <c r="E289" s="198"/>
      <c r="F289" s="198"/>
      <c r="G289" s="198"/>
      <c r="H289" s="198"/>
      <c r="I289" s="198"/>
    </row>
    <row r="290" spans="1:9" s="69" customFormat="1" ht="12.75" customHeight="1" thickBot="1" x14ac:dyDescent="0.3">
      <c r="A290" s="92" t="b">
        <f>AND(C291,D291,E291,F291,G291,H291,I291)</f>
        <v>1</v>
      </c>
      <c r="B290" s="6" t="s">
        <v>39</v>
      </c>
      <c r="C290" s="93">
        <f>SUM(C25+C32+C53+C75+C97+C119+C140+C162+C176+C198+C220+C242+C264+C288)</f>
        <v>94</v>
      </c>
      <c r="D290" s="93">
        <f>SUM(D25+D32+D53+D75+D97+D119+D140+D162+D176+D198+D220+D242+D264+D288)</f>
        <v>40</v>
      </c>
      <c r="E290" s="93">
        <f>SUM(E25+E32+E53+E75+E97+E119+E140+E162+E176+E198+E220+E242+E264+E288)</f>
        <v>120</v>
      </c>
      <c r="F290" s="93">
        <f>SUM(F25+F32+F53+F75+F97+F119+F140+F162+F176+F198+F220+F242+F264+F288)</f>
        <v>1760</v>
      </c>
      <c r="G290" s="93">
        <f>SUM(G25+G32+G53+G75+G97+G119+G140+G162+G176+G198+G220+G242+G264+G288)</f>
        <v>1845</v>
      </c>
      <c r="H290" s="93">
        <f>SUM(F290-G290)</f>
        <v>-85</v>
      </c>
      <c r="I290" s="94">
        <f>SUM(I25+I32+I53+I75+I97+I119+I140+I162+I176+I198+I220+I242+I264+I288)</f>
        <v>322</v>
      </c>
    </row>
    <row r="291" spans="1:9" s="69" customFormat="1" ht="12.75" hidden="1" customHeight="1" x14ac:dyDescent="0.25">
      <c r="C291" s="90" t="b">
        <f>AND(EXACT(C290,[1]Ewige!$D$110))</f>
        <v>1</v>
      </c>
      <c r="D291" s="90" t="b">
        <f>AND(EXACT(D290,[1]Ewige!$E$110))</f>
        <v>1</v>
      </c>
      <c r="E291" s="90" t="b">
        <f>AND(EXACT(E290,[1]Ewige!$F$110))</f>
        <v>1</v>
      </c>
      <c r="F291" s="90" t="b">
        <f>AND(EXACT(F290,[1]Ewige!$G$110))</f>
        <v>1</v>
      </c>
      <c r="G291" s="90" t="b">
        <f>AND(EXACT(G290,[1]Ewige!$H$110))</f>
        <v>1</v>
      </c>
      <c r="H291" s="90" t="b">
        <f>AND(EXACT(H290,[1]Ewige!$I$110))</f>
        <v>1</v>
      </c>
      <c r="I291" s="90" t="b">
        <f>AND(EXACT(I290,[1]Ewige!$J$110))</f>
        <v>1</v>
      </c>
    </row>
    <row r="292" spans="1:9" s="69" customFormat="1" ht="12.75" customHeight="1" thickBot="1" x14ac:dyDescent="0.3"/>
    <row r="293" spans="1:9" s="69" customFormat="1" ht="12.75" customHeight="1" x14ac:dyDescent="0.25">
      <c r="A293" s="199" t="s">
        <v>41</v>
      </c>
      <c r="B293" s="200"/>
      <c r="C293" s="200"/>
      <c r="D293" s="95">
        <f>MAX(N5:N288)</f>
        <v>46</v>
      </c>
      <c r="E293" s="96" t="s">
        <v>10</v>
      </c>
      <c r="F293" s="97" t="s">
        <v>80</v>
      </c>
    </row>
    <row r="294" spans="1:9" s="69" customFormat="1" ht="12.75" customHeight="1" x14ac:dyDescent="0.25">
      <c r="A294" s="190" t="s">
        <v>42</v>
      </c>
      <c r="B294" s="191"/>
      <c r="C294" s="191"/>
      <c r="D294" s="98">
        <f>MAX(M5:M288)</f>
        <v>313</v>
      </c>
      <c r="E294" s="99" t="s">
        <v>43</v>
      </c>
      <c r="F294" s="100"/>
    </row>
    <row r="295" spans="1:9" s="69" customFormat="1" ht="12.75" customHeight="1" x14ac:dyDescent="0.25">
      <c r="A295" s="190" t="s">
        <v>44</v>
      </c>
      <c r="B295" s="191"/>
      <c r="C295" s="191"/>
      <c r="D295" s="98">
        <f>MIN(M5:M162,M178:M288)</f>
        <v>0</v>
      </c>
      <c r="E295" s="99" t="s">
        <v>43</v>
      </c>
      <c r="F295" s="100"/>
    </row>
    <row r="296" spans="1:9" s="69" customFormat="1" ht="12.75" customHeight="1" x14ac:dyDescent="0.25">
      <c r="A296" s="192" t="s">
        <v>45</v>
      </c>
      <c r="B296" s="193"/>
      <c r="C296" s="194"/>
      <c r="D296" s="98">
        <f>MAX(P3:P288)</f>
        <v>8</v>
      </c>
      <c r="E296" s="99" t="s">
        <v>43</v>
      </c>
      <c r="F296" s="100"/>
    </row>
    <row r="297" spans="1:9" s="69" customFormat="1" ht="12.75" customHeight="1" x14ac:dyDescent="0.25">
      <c r="A297" s="190" t="s">
        <v>46</v>
      </c>
      <c r="B297" s="191"/>
      <c r="C297" s="191"/>
      <c r="D297" s="98">
        <f>MAX(O5:O288)</f>
        <v>29</v>
      </c>
      <c r="E297" s="99" t="s">
        <v>43</v>
      </c>
      <c r="F297" s="100"/>
    </row>
    <row r="298" spans="1:9" s="69" customFormat="1" ht="12.75" customHeight="1" x14ac:dyDescent="0.25">
      <c r="A298" s="195" t="s">
        <v>47</v>
      </c>
      <c r="B298" s="196"/>
      <c r="C298" s="196"/>
      <c r="D298" s="101">
        <f>MIN(O5:O288)</f>
        <v>0</v>
      </c>
      <c r="E298" s="102" t="s">
        <v>43</v>
      </c>
      <c r="F298" s="103"/>
    </row>
    <row r="299" spans="1:9" s="69" customFormat="1" ht="12.75" customHeight="1" x14ac:dyDescent="0.25">
      <c r="A299" s="195" t="s">
        <v>48</v>
      </c>
      <c r="B299" s="196"/>
      <c r="C299" s="196"/>
      <c r="D299" s="104">
        <f>SUM(F290/(C290+D290+E290))</f>
        <v>6.9291338582677167</v>
      </c>
      <c r="E299" s="102" t="s">
        <v>43</v>
      </c>
      <c r="F299" s="103"/>
    </row>
    <row r="300" spans="1:9" s="69" customFormat="1" ht="12.75" customHeight="1" x14ac:dyDescent="0.25">
      <c r="A300" s="190" t="s">
        <v>49</v>
      </c>
      <c r="B300" s="191"/>
      <c r="C300" s="191"/>
      <c r="D300" s="98">
        <f>LOOKUP(2,1/(LEN(SUBSTITUTE(A305&amp;Q305,REPT(L305&amp;Q305,ROW($1:$1174)),)) &lt; LEN(A305&amp;Q305)),ROW($1:$1174))</f>
        <v>5</v>
      </c>
      <c r="E300" s="99" t="s">
        <v>50</v>
      </c>
      <c r="F300" s="105"/>
    </row>
    <row r="301" spans="1:9" s="69" customFormat="1" ht="12.75" customHeight="1" x14ac:dyDescent="0.25">
      <c r="A301" s="195" t="s">
        <v>51</v>
      </c>
      <c r="B301" s="196"/>
      <c r="C301" s="196"/>
      <c r="D301" s="101">
        <f>LOOKUP(2,1/(LEN(SUBSTITUTE(A305&amp;Q305,REPT(L306&amp;Q305,ROW($1:$1174)),)) &lt; LEN(A305&amp;Q305)),ROW($1:$1174))</f>
        <v>6</v>
      </c>
      <c r="E301" s="102" t="s">
        <v>50</v>
      </c>
      <c r="F301" s="106"/>
    </row>
    <row r="302" spans="1:9" s="69" customFormat="1" ht="12.75" customHeight="1" x14ac:dyDescent="0.25">
      <c r="A302" s="190" t="s">
        <v>52</v>
      </c>
      <c r="B302" s="191"/>
      <c r="C302" s="191"/>
      <c r="D302" s="101">
        <f>LOOKUP(2,1/(LEN(SUBSTITUTE(A308&amp;Q308,REPT(L308&amp;Q308,ROW($1:$1174)),)) &lt; LEN(A308&amp;Q308)),ROW($1:$1174))</f>
        <v>7</v>
      </c>
      <c r="E302" s="99" t="s">
        <v>50</v>
      </c>
      <c r="F302" s="107"/>
    </row>
    <row r="303" spans="1:9" s="69" customFormat="1" ht="12.75" customHeight="1" thickBot="1" x14ac:dyDescent="0.3">
      <c r="A303" s="203" t="s">
        <v>53</v>
      </c>
      <c r="B303" s="204"/>
      <c r="C303" s="204"/>
      <c r="D303" s="66">
        <f>LOOKUP(2,1/(LEN(SUBSTITUTE(A311&amp;Q311,REPT(L311&amp;Q311,ROW($1:$1174)),)) &lt; LEN(A311&amp;Q311)),ROW($1:$1174))</f>
        <v>8</v>
      </c>
      <c r="E303" s="67" t="s">
        <v>50</v>
      </c>
      <c r="F303" s="68"/>
    </row>
    <row r="304" spans="1:9" ht="13.5" customHeight="1" x14ac:dyDescent="0.25"/>
    <row r="305" spans="1:18" ht="39.950000000000003" hidden="1" customHeight="1" x14ac:dyDescent="0.25">
      <c r="A305" s="166" t="s">
        <v>117</v>
      </c>
      <c r="B305" s="167"/>
      <c r="C305" s="167"/>
      <c r="D305" s="167"/>
      <c r="E305" s="167"/>
      <c r="F305" s="167"/>
      <c r="G305" s="167"/>
      <c r="H305" s="167"/>
      <c r="I305" s="167"/>
      <c r="J305" s="167"/>
      <c r="K305" s="168"/>
      <c r="L305" s="50" t="s">
        <v>54</v>
      </c>
      <c r="M305" s="50"/>
      <c r="N305" s="50"/>
      <c r="O305" s="50"/>
      <c r="P305" s="50"/>
      <c r="Q305" s="51" t="s">
        <v>55</v>
      </c>
      <c r="R305" s="52" t="s">
        <v>118</v>
      </c>
    </row>
    <row r="306" spans="1:18" ht="39.950000000000003" hidden="1" customHeight="1" thickBot="1" x14ac:dyDescent="0.3">
      <c r="A306" s="169"/>
      <c r="B306" s="170"/>
      <c r="C306" s="170"/>
      <c r="D306" s="170"/>
      <c r="E306" s="170"/>
      <c r="F306" s="170"/>
      <c r="G306" s="170"/>
      <c r="H306" s="170"/>
      <c r="I306" s="170"/>
      <c r="J306" s="170"/>
      <c r="K306" s="171"/>
      <c r="L306" s="53" t="s">
        <v>56</v>
      </c>
      <c r="M306" s="53"/>
      <c r="N306" s="53"/>
      <c r="O306" s="53"/>
      <c r="P306" s="53"/>
      <c r="Q306" s="54" t="s">
        <v>55</v>
      </c>
    </row>
    <row r="307" spans="1:18" ht="39.950000000000003" hidden="1" customHeight="1" thickBot="1" x14ac:dyDescent="0.3"/>
    <row r="308" spans="1:18" ht="39.950000000000003" hidden="1" customHeight="1" x14ac:dyDescent="0.25">
      <c r="A308" s="166" t="s">
        <v>119</v>
      </c>
      <c r="B308" s="167"/>
      <c r="C308" s="167"/>
      <c r="D308" s="167"/>
      <c r="E308" s="167"/>
      <c r="F308" s="167"/>
      <c r="G308" s="167"/>
      <c r="H308" s="167"/>
      <c r="I308" s="167"/>
      <c r="J308" s="167"/>
      <c r="K308" s="168"/>
      <c r="L308" s="50" t="s">
        <v>57</v>
      </c>
      <c r="M308" s="50"/>
      <c r="N308" s="50"/>
      <c r="O308" s="50"/>
      <c r="P308" s="50"/>
      <c r="Q308" s="51" t="s">
        <v>55</v>
      </c>
    </row>
    <row r="309" spans="1:18" ht="39.950000000000003" hidden="1" customHeight="1" thickBot="1" x14ac:dyDescent="0.3">
      <c r="A309" s="169"/>
      <c r="B309" s="170"/>
      <c r="C309" s="170"/>
      <c r="D309" s="170"/>
      <c r="E309" s="170"/>
      <c r="F309" s="170"/>
      <c r="G309" s="170"/>
      <c r="H309" s="170"/>
      <c r="I309" s="170"/>
      <c r="J309" s="170"/>
      <c r="K309" s="171"/>
      <c r="L309" s="53"/>
      <c r="M309" s="53"/>
      <c r="N309" s="53"/>
      <c r="O309" s="53"/>
      <c r="P309" s="53"/>
      <c r="Q309" s="54"/>
    </row>
    <row r="310" spans="1:18" ht="39.950000000000003" hidden="1" customHeight="1" thickBot="1" x14ac:dyDescent="0.3"/>
    <row r="311" spans="1:18" ht="39.950000000000003" hidden="1" customHeight="1" x14ac:dyDescent="0.25">
      <c r="A311" s="166" t="s">
        <v>120</v>
      </c>
      <c r="B311" s="167"/>
      <c r="C311" s="167"/>
      <c r="D311" s="167"/>
      <c r="E311" s="167"/>
      <c r="F311" s="167"/>
      <c r="G311" s="167"/>
      <c r="H311" s="167"/>
      <c r="I311" s="167"/>
      <c r="J311" s="167"/>
      <c r="K311" s="168"/>
      <c r="L311" s="50" t="s">
        <v>58</v>
      </c>
      <c r="M311" s="50"/>
      <c r="N311" s="50"/>
      <c r="O311" s="50"/>
      <c r="P311" s="50"/>
      <c r="Q311" s="51" t="s">
        <v>55</v>
      </c>
    </row>
    <row r="312" spans="1:18" ht="39.950000000000003" hidden="1" customHeight="1" thickBot="1" x14ac:dyDescent="0.3">
      <c r="A312" s="169"/>
      <c r="B312" s="170"/>
      <c r="C312" s="170"/>
      <c r="D312" s="170"/>
      <c r="E312" s="170"/>
      <c r="F312" s="170"/>
      <c r="G312" s="170"/>
      <c r="H312" s="170"/>
      <c r="I312" s="170"/>
      <c r="J312" s="170"/>
      <c r="K312" s="171"/>
      <c r="L312" s="53"/>
      <c r="M312" s="53"/>
      <c r="N312" s="53"/>
      <c r="O312" s="53"/>
      <c r="P312" s="53"/>
      <c r="Q312" s="54"/>
    </row>
  </sheetData>
  <mergeCells count="59">
    <mergeCell ref="A77:A97"/>
    <mergeCell ref="K77:K97"/>
    <mergeCell ref="A1:K1"/>
    <mergeCell ref="R1:Z1"/>
    <mergeCell ref="A4:I4"/>
    <mergeCell ref="A5:A25"/>
    <mergeCell ref="K5:K25"/>
    <mergeCell ref="A33:I33"/>
    <mergeCell ref="A34:A53"/>
    <mergeCell ref="K34:K53"/>
    <mergeCell ref="A54:I54"/>
    <mergeCell ref="A55:A75"/>
    <mergeCell ref="K55:K75"/>
    <mergeCell ref="A27:A32"/>
    <mergeCell ref="K27:K32"/>
    <mergeCell ref="A98:I98"/>
    <mergeCell ref="A99:A119"/>
    <mergeCell ref="K99:K119"/>
    <mergeCell ref="A120:I120"/>
    <mergeCell ref="A121:A140"/>
    <mergeCell ref="K121:K140"/>
    <mergeCell ref="A141:I141"/>
    <mergeCell ref="A142:A162"/>
    <mergeCell ref="K142:K162"/>
    <mergeCell ref="A163:I163"/>
    <mergeCell ref="A164:A176"/>
    <mergeCell ref="K164:K176"/>
    <mergeCell ref="A177:I177"/>
    <mergeCell ref="A178:A198"/>
    <mergeCell ref="K178:K198"/>
    <mergeCell ref="A199:I199"/>
    <mergeCell ref="A200:A220"/>
    <mergeCell ref="K200:K220"/>
    <mergeCell ref="A294:C294"/>
    <mergeCell ref="A221:I221"/>
    <mergeCell ref="A222:A242"/>
    <mergeCell ref="K222:K242"/>
    <mergeCell ref="A243:I243"/>
    <mergeCell ref="A244:A264"/>
    <mergeCell ref="K244:K264"/>
    <mergeCell ref="A265:I265"/>
    <mergeCell ref="A269:A288"/>
    <mergeCell ref="K269:K288"/>
    <mergeCell ref="A289:I289"/>
    <mergeCell ref="A293:C293"/>
    <mergeCell ref="A266:A267"/>
    <mergeCell ref="K266:K267"/>
    <mergeCell ref="A311:K312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5:K306"/>
    <mergeCell ref="A308:K309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11"/>
  <sheetViews>
    <sheetView workbookViewId="0">
      <selection activeCell="S44" sqref="S44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0</v>
      </c>
      <c r="E5" s="7">
        <v>1</v>
      </c>
      <c r="F5" s="7">
        <v>8</v>
      </c>
      <c r="G5" s="7">
        <v>15</v>
      </c>
      <c r="H5" s="7"/>
      <c r="I5" s="8">
        <v>0</v>
      </c>
      <c r="K5" s="150">
        <f>RANK(J24,J:J,0)</f>
        <v>11</v>
      </c>
      <c r="O5" s="69">
        <f>SUM(F5:G5)</f>
        <v>23</v>
      </c>
      <c r="P5" s="69">
        <f>SUM(F5-G5)</f>
        <v>-7</v>
      </c>
      <c r="R5" s="86">
        <v>1</v>
      </c>
      <c r="S5" s="71" t="s">
        <v>33</v>
      </c>
      <c r="T5" s="72">
        <f t="shared" ref="T5:Z5" si="0">C241</f>
        <v>13</v>
      </c>
      <c r="U5" s="72">
        <f t="shared" si="0"/>
        <v>3</v>
      </c>
      <c r="V5" s="72">
        <f t="shared" si="0"/>
        <v>4</v>
      </c>
      <c r="W5" s="72">
        <f t="shared" si="0"/>
        <v>141</v>
      </c>
      <c r="X5" s="72">
        <f t="shared" si="0"/>
        <v>122</v>
      </c>
      <c r="Y5" s="72">
        <f t="shared" si="0"/>
        <v>19</v>
      </c>
      <c r="Z5" s="73">
        <f t="shared" si="0"/>
        <v>42</v>
      </c>
    </row>
    <row r="6" spans="1:26" s="69" customFormat="1" ht="12.75" customHeight="1" x14ac:dyDescent="0.25">
      <c r="A6" s="148"/>
      <c r="B6" s="9" t="s">
        <v>15</v>
      </c>
      <c r="C6" s="9">
        <v>0</v>
      </c>
      <c r="D6" s="9">
        <v>1</v>
      </c>
      <c r="E6" s="9">
        <v>0</v>
      </c>
      <c r="F6" s="9">
        <v>8</v>
      </c>
      <c r="G6" s="9">
        <v>8</v>
      </c>
      <c r="H6" s="9"/>
      <c r="I6" s="10">
        <v>1</v>
      </c>
      <c r="K6" s="151"/>
      <c r="O6" s="69">
        <f t="shared" ref="O6:O169" si="1">SUM(F6:G6)</f>
        <v>16</v>
      </c>
      <c r="P6" s="69">
        <f t="shared" ref="P6:P167" si="2">SUM(F6-G6)</f>
        <v>0</v>
      </c>
      <c r="R6" s="87">
        <v>2</v>
      </c>
      <c r="S6" s="118" t="s">
        <v>14</v>
      </c>
      <c r="T6" s="113">
        <f t="shared" ref="T6:Z6" si="3">C197</f>
        <v>12</v>
      </c>
      <c r="U6" s="113">
        <f t="shared" si="3"/>
        <v>2</v>
      </c>
      <c r="V6" s="113">
        <f t="shared" si="3"/>
        <v>5</v>
      </c>
      <c r="W6" s="113">
        <f t="shared" si="3"/>
        <v>147</v>
      </c>
      <c r="X6" s="113">
        <f t="shared" si="3"/>
        <v>121</v>
      </c>
      <c r="Y6" s="113">
        <f t="shared" si="3"/>
        <v>26</v>
      </c>
      <c r="Z6" s="114">
        <f t="shared" si="3"/>
        <v>38</v>
      </c>
    </row>
    <row r="7" spans="1:26" s="69" customFormat="1" ht="12.75" customHeight="1" x14ac:dyDescent="0.25">
      <c r="A7" s="148"/>
      <c r="B7" s="11" t="s">
        <v>17</v>
      </c>
      <c r="C7" s="11">
        <v>0</v>
      </c>
      <c r="D7" s="11">
        <v>0</v>
      </c>
      <c r="E7" s="11">
        <v>1</v>
      </c>
      <c r="F7" s="11">
        <v>9</v>
      </c>
      <c r="G7" s="11">
        <v>13</v>
      </c>
      <c r="H7" s="11"/>
      <c r="I7" s="12">
        <v>0</v>
      </c>
      <c r="K7" s="151"/>
      <c r="O7" s="69">
        <f t="shared" si="1"/>
        <v>22</v>
      </c>
      <c r="P7" s="69">
        <f t="shared" si="2"/>
        <v>-4</v>
      </c>
      <c r="R7" s="87">
        <v>3</v>
      </c>
      <c r="S7" s="74" t="s">
        <v>31</v>
      </c>
      <c r="T7" s="75">
        <f t="shared" ref="T7:Z7" si="4">C140</f>
        <v>12</v>
      </c>
      <c r="U7" s="75">
        <f t="shared" si="4"/>
        <v>1</v>
      </c>
      <c r="V7" s="75">
        <f t="shared" si="4"/>
        <v>7</v>
      </c>
      <c r="W7" s="75">
        <f t="shared" si="4"/>
        <v>142</v>
      </c>
      <c r="X7" s="75">
        <f t="shared" si="4"/>
        <v>134</v>
      </c>
      <c r="Y7" s="75">
        <f t="shared" si="4"/>
        <v>8</v>
      </c>
      <c r="Z7" s="76">
        <f t="shared" si="4"/>
        <v>37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5</v>
      </c>
      <c r="G8" s="11">
        <v>6</v>
      </c>
      <c r="H8" s="11"/>
      <c r="I8" s="12">
        <v>0</v>
      </c>
      <c r="K8" s="151"/>
      <c r="O8" s="69">
        <f t="shared" si="1"/>
        <v>11</v>
      </c>
      <c r="P8" s="69">
        <f t="shared" si="2"/>
        <v>-1</v>
      </c>
      <c r="R8" s="87">
        <v>4</v>
      </c>
      <c r="S8" s="74" t="s">
        <v>18</v>
      </c>
      <c r="T8" s="75">
        <f t="shared" ref="T8:Z8" si="5">C96</f>
        <v>10</v>
      </c>
      <c r="U8" s="75">
        <f t="shared" si="5"/>
        <v>2</v>
      </c>
      <c r="V8" s="75">
        <f t="shared" si="5"/>
        <v>8</v>
      </c>
      <c r="W8" s="75">
        <f t="shared" si="5"/>
        <v>140</v>
      </c>
      <c r="X8" s="75">
        <f t="shared" si="5"/>
        <v>126</v>
      </c>
      <c r="Y8" s="75">
        <f t="shared" si="5"/>
        <v>14</v>
      </c>
      <c r="Z8" s="76">
        <f t="shared" si="5"/>
        <v>32</v>
      </c>
    </row>
    <row r="9" spans="1:26" s="69" customFormat="1" ht="12.75" customHeight="1" x14ac:dyDescent="0.25">
      <c r="A9" s="148"/>
      <c r="B9" s="11" t="s">
        <v>21</v>
      </c>
      <c r="C9" s="11">
        <v>0</v>
      </c>
      <c r="D9" s="11">
        <v>0</v>
      </c>
      <c r="E9" s="11">
        <v>1</v>
      </c>
      <c r="F9" s="11">
        <v>5</v>
      </c>
      <c r="G9" s="11">
        <v>9</v>
      </c>
      <c r="H9" s="11"/>
      <c r="I9" s="12">
        <v>0</v>
      </c>
      <c r="K9" s="151"/>
      <c r="O9" s="69">
        <f t="shared" si="1"/>
        <v>14</v>
      </c>
      <c r="P9" s="69">
        <f t="shared" si="2"/>
        <v>-4</v>
      </c>
      <c r="R9" s="87">
        <v>5</v>
      </c>
      <c r="S9" s="74" t="s">
        <v>27</v>
      </c>
      <c r="T9" s="75">
        <f t="shared" ref="T9:Z9" si="6">C118</f>
        <v>8</v>
      </c>
      <c r="U9" s="75">
        <f t="shared" si="6"/>
        <v>6</v>
      </c>
      <c r="V9" s="75">
        <f t="shared" si="6"/>
        <v>6</v>
      </c>
      <c r="W9" s="75">
        <f t="shared" si="6"/>
        <v>146</v>
      </c>
      <c r="X9" s="75">
        <f t="shared" si="6"/>
        <v>136</v>
      </c>
      <c r="Y9" s="75">
        <f t="shared" si="6"/>
        <v>10</v>
      </c>
      <c r="Z9" s="76">
        <f t="shared" si="6"/>
        <v>30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1</v>
      </c>
      <c r="E10" s="11">
        <v>0</v>
      </c>
      <c r="F10" s="11">
        <v>8</v>
      </c>
      <c r="G10" s="11">
        <v>8</v>
      </c>
      <c r="H10" s="11"/>
      <c r="I10" s="12">
        <v>1</v>
      </c>
      <c r="K10" s="151"/>
      <c r="O10" s="69">
        <f t="shared" si="1"/>
        <v>16</v>
      </c>
      <c r="P10" s="69">
        <f t="shared" si="2"/>
        <v>0</v>
      </c>
      <c r="R10" s="87">
        <v>6</v>
      </c>
      <c r="S10" s="74" t="s">
        <v>22</v>
      </c>
      <c r="T10" s="75">
        <f t="shared" ref="T10:Z10" si="7">C74</f>
        <v>8</v>
      </c>
      <c r="U10" s="75">
        <f t="shared" si="7"/>
        <v>6</v>
      </c>
      <c r="V10" s="75">
        <f t="shared" si="7"/>
        <v>6</v>
      </c>
      <c r="W10" s="75">
        <f t="shared" si="7"/>
        <v>147</v>
      </c>
      <c r="X10" s="75">
        <f t="shared" si="7"/>
        <v>142</v>
      </c>
      <c r="Y10" s="75">
        <f t="shared" si="7"/>
        <v>5</v>
      </c>
      <c r="Z10" s="76">
        <f t="shared" si="7"/>
        <v>30</v>
      </c>
    </row>
    <row r="11" spans="1:26" s="69" customFormat="1" ht="12.75" customHeight="1" x14ac:dyDescent="0.25">
      <c r="A11" s="148"/>
      <c r="B11" s="11" t="s">
        <v>24</v>
      </c>
      <c r="C11" s="11">
        <v>1</v>
      </c>
      <c r="D11" s="11">
        <v>0</v>
      </c>
      <c r="E11" s="11">
        <v>0</v>
      </c>
      <c r="F11" s="11">
        <v>8</v>
      </c>
      <c r="G11" s="11">
        <v>7</v>
      </c>
      <c r="H11" s="11"/>
      <c r="I11" s="12">
        <v>3</v>
      </c>
      <c r="K11" s="151"/>
      <c r="O11" s="69">
        <f t="shared" si="1"/>
        <v>15</v>
      </c>
      <c r="P11" s="69">
        <f t="shared" si="2"/>
        <v>1</v>
      </c>
      <c r="R11" s="87">
        <v>7</v>
      </c>
      <c r="S11" s="77" t="s">
        <v>12</v>
      </c>
      <c r="T11" s="78">
        <f t="shared" ref="T11:Z11" si="8">C52</f>
        <v>9</v>
      </c>
      <c r="U11" s="78">
        <f t="shared" si="8"/>
        <v>1</v>
      </c>
      <c r="V11" s="78">
        <f t="shared" si="8"/>
        <v>9</v>
      </c>
      <c r="W11" s="78">
        <f t="shared" si="8"/>
        <v>129</v>
      </c>
      <c r="X11" s="78">
        <f t="shared" si="8"/>
        <v>128</v>
      </c>
      <c r="Y11" s="78">
        <f t="shared" si="8"/>
        <v>1</v>
      </c>
      <c r="Z11" s="79">
        <f t="shared" si="8"/>
        <v>28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0</v>
      </c>
      <c r="E12" s="11">
        <v>1</v>
      </c>
      <c r="F12" s="11">
        <v>5</v>
      </c>
      <c r="G12" s="11">
        <v>8</v>
      </c>
      <c r="H12" s="11"/>
      <c r="I12" s="12">
        <v>0</v>
      </c>
      <c r="K12" s="151"/>
      <c r="O12" s="69">
        <f t="shared" si="1"/>
        <v>13</v>
      </c>
      <c r="P12" s="69">
        <f t="shared" si="2"/>
        <v>-3</v>
      </c>
      <c r="R12" s="87">
        <v>8</v>
      </c>
      <c r="S12" s="74" t="s">
        <v>25</v>
      </c>
      <c r="T12" s="75">
        <f t="shared" ref="T12:Z12" si="9">C219</f>
        <v>7</v>
      </c>
      <c r="U12" s="75">
        <f t="shared" si="9"/>
        <v>5</v>
      </c>
      <c r="V12" s="75">
        <f t="shared" si="9"/>
        <v>8</v>
      </c>
      <c r="W12" s="75">
        <f t="shared" si="9"/>
        <v>128</v>
      </c>
      <c r="X12" s="75">
        <f t="shared" si="9"/>
        <v>142</v>
      </c>
      <c r="Y12" s="75">
        <f t="shared" si="9"/>
        <v>-14</v>
      </c>
      <c r="Z12" s="76">
        <f t="shared" si="9"/>
        <v>26</v>
      </c>
    </row>
    <row r="13" spans="1:26" s="69" customFormat="1" ht="12.75" customHeight="1" x14ac:dyDescent="0.25">
      <c r="A13" s="148"/>
      <c r="B13" s="11" t="s">
        <v>28</v>
      </c>
      <c r="C13" s="11">
        <v>1</v>
      </c>
      <c r="D13" s="11">
        <v>0</v>
      </c>
      <c r="E13" s="11">
        <v>0</v>
      </c>
      <c r="F13" s="11">
        <v>12</v>
      </c>
      <c r="G13" s="11">
        <v>7</v>
      </c>
      <c r="H13" s="11"/>
      <c r="I13" s="12">
        <v>3</v>
      </c>
      <c r="K13" s="151"/>
      <c r="O13" s="69">
        <f t="shared" si="1"/>
        <v>19</v>
      </c>
      <c r="P13" s="69">
        <f t="shared" si="2"/>
        <v>5</v>
      </c>
      <c r="R13" s="87">
        <v>9</v>
      </c>
      <c r="S13" s="140" t="s">
        <v>16</v>
      </c>
      <c r="T13" s="138">
        <f t="shared" ref="T13:Z13" si="10">C287</f>
        <v>7</v>
      </c>
      <c r="U13" s="138">
        <f t="shared" si="10"/>
        <v>3</v>
      </c>
      <c r="V13" s="138">
        <f t="shared" si="10"/>
        <v>9</v>
      </c>
      <c r="W13" s="138">
        <f t="shared" si="10"/>
        <v>138</v>
      </c>
      <c r="X13" s="138">
        <f t="shared" si="10"/>
        <v>149</v>
      </c>
      <c r="Y13" s="138">
        <f t="shared" si="10"/>
        <v>-11</v>
      </c>
      <c r="Z13" s="139">
        <f t="shared" si="10"/>
        <v>24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8</v>
      </c>
      <c r="G14" s="11">
        <v>7</v>
      </c>
      <c r="H14" s="11"/>
      <c r="I14" s="12">
        <v>3</v>
      </c>
      <c r="K14" s="151"/>
      <c r="O14" s="69">
        <f t="shared" si="1"/>
        <v>15</v>
      </c>
      <c r="P14" s="69">
        <f t="shared" si="2"/>
        <v>1</v>
      </c>
      <c r="R14" s="87">
        <v>10</v>
      </c>
      <c r="S14" s="77" t="s">
        <v>20</v>
      </c>
      <c r="T14" s="78">
        <f t="shared" ref="T14:Z14" si="11">C176</f>
        <v>7</v>
      </c>
      <c r="U14" s="78">
        <f t="shared" si="11"/>
        <v>1</v>
      </c>
      <c r="V14" s="78">
        <f t="shared" si="11"/>
        <v>4</v>
      </c>
      <c r="W14" s="78">
        <f t="shared" si="11"/>
        <v>81</v>
      </c>
      <c r="X14" s="78">
        <f t="shared" si="11"/>
        <v>83</v>
      </c>
      <c r="Y14" s="78">
        <f t="shared" si="11"/>
        <v>-2</v>
      </c>
      <c r="Z14" s="79">
        <f t="shared" si="11"/>
        <v>22</v>
      </c>
    </row>
    <row r="15" spans="1:26" s="69" customFormat="1" ht="12.75" customHeight="1" x14ac:dyDescent="0.25">
      <c r="A15" s="148"/>
      <c r="B15" s="11" t="s">
        <v>32</v>
      </c>
      <c r="C15" s="11">
        <v>0</v>
      </c>
      <c r="D15" s="11">
        <v>1</v>
      </c>
      <c r="E15" s="11">
        <v>0</v>
      </c>
      <c r="F15" s="11">
        <v>8</v>
      </c>
      <c r="G15" s="11">
        <v>8</v>
      </c>
      <c r="H15" s="11"/>
      <c r="I15" s="12">
        <v>1</v>
      </c>
      <c r="K15" s="151"/>
      <c r="O15" s="69">
        <f t="shared" si="1"/>
        <v>16</v>
      </c>
      <c r="P15" s="69">
        <f t="shared" si="2"/>
        <v>0</v>
      </c>
      <c r="R15" s="87">
        <v>11</v>
      </c>
      <c r="S15" s="74" t="s">
        <v>35</v>
      </c>
      <c r="T15" s="75">
        <f t="shared" ref="T15:Z15" si="12">C263</f>
        <v>6</v>
      </c>
      <c r="U15" s="75">
        <f t="shared" si="12"/>
        <v>2</v>
      </c>
      <c r="V15" s="75">
        <f t="shared" si="12"/>
        <v>12</v>
      </c>
      <c r="W15" s="75">
        <f t="shared" si="12"/>
        <v>136</v>
      </c>
      <c r="X15" s="75">
        <f t="shared" si="12"/>
        <v>150</v>
      </c>
      <c r="Y15" s="75">
        <f t="shared" si="12"/>
        <v>-14</v>
      </c>
      <c r="Z15" s="76">
        <f t="shared" si="12"/>
        <v>20</v>
      </c>
    </row>
    <row r="16" spans="1:26" s="69" customFormat="1" ht="12.75" customHeight="1" x14ac:dyDescent="0.25">
      <c r="A16" s="148"/>
      <c r="B16" s="11" t="s">
        <v>34</v>
      </c>
      <c r="C16" s="11">
        <v>1</v>
      </c>
      <c r="D16" s="11">
        <v>0</v>
      </c>
      <c r="E16" s="11">
        <v>0</v>
      </c>
      <c r="F16" s="11">
        <v>13</v>
      </c>
      <c r="G16" s="11">
        <v>6</v>
      </c>
      <c r="H16" s="11"/>
      <c r="I16" s="12">
        <v>3</v>
      </c>
      <c r="K16" s="151"/>
      <c r="O16" s="69">
        <f t="shared" si="1"/>
        <v>19</v>
      </c>
      <c r="P16" s="69">
        <f t="shared" si="2"/>
        <v>7</v>
      </c>
      <c r="R16" s="87">
        <v>12</v>
      </c>
      <c r="S16" s="74" t="s">
        <v>60</v>
      </c>
      <c r="T16" s="75">
        <f t="shared" ref="T16:Z16" si="13">C24</f>
        <v>5</v>
      </c>
      <c r="U16" s="75">
        <f t="shared" si="13"/>
        <v>5</v>
      </c>
      <c r="V16" s="75">
        <f t="shared" si="13"/>
        <v>9</v>
      </c>
      <c r="W16" s="75">
        <f t="shared" si="13"/>
        <v>139</v>
      </c>
      <c r="X16" s="75">
        <f t="shared" si="13"/>
        <v>155</v>
      </c>
      <c r="Y16" s="75">
        <f t="shared" si="13"/>
        <v>-16</v>
      </c>
      <c r="Z16" s="76">
        <f t="shared" si="13"/>
        <v>20</v>
      </c>
    </row>
    <row r="17" spans="1:28" s="69" customFormat="1" ht="12.75" customHeight="1" x14ac:dyDescent="0.25">
      <c r="A17" s="148"/>
      <c r="B17" s="11" t="s">
        <v>36</v>
      </c>
      <c r="C17" s="11">
        <v>1</v>
      </c>
      <c r="D17" s="11">
        <v>0</v>
      </c>
      <c r="E17" s="11">
        <v>0</v>
      </c>
      <c r="F17" s="11">
        <v>9</v>
      </c>
      <c r="G17" s="11">
        <v>8</v>
      </c>
      <c r="H17" s="11"/>
      <c r="I17" s="12">
        <v>3</v>
      </c>
      <c r="K17" s="151"/>
      <c r="O17" s="69">
        <f t="shared" si="1"/>
        <v>17</v>
      </c>
      <c r="P17" s="69">
        <f t="shared" si="2"/>
        <v>1</v>
      </c>
      <c r="R17" s="121">
        <v>13</v>
      </c>
      <c r="S17" s="118" t="s">
        <v>37</v>
      </c>
      <c r="T17" s="113">
        <f t="shared" ref="T17:Z17" si="14">C162</f>
        <v>3</v>
      </c>
      <c r="U17" s="113">
        <f t="shared" si="14"/>
        <v>4</v>
      </c>
      <c r="V17" s="113">
        <f t="shared" si="14"/>
        <v>13</v>
      </c>
      <c r="W17" s="113">
        <f t="shared" si="14"/>
        <v>134</v>
      </c>
      <c r="X17" s="113">
        <f t="shared" si="14"/>
        <v>163</v>
      </c>
      <c r="Y17" s="113">
        <f t="shared" si="14"/>
        <v>-29</v>
      </c>
      <c r="Z17" s="114">
        <f t="shared" si="14"/>
        <v>13</v>
      </c>
    </row>
    <row r="18" spans="1:28" s="69" customFormat="1" ht="12.75" customHeight="1" thickBot="1" x14ac:dyDescent="0.3">
      <c r="A18" s="148"/>
      <c r="B18" s="11" t="s">
        <v>38</v>
      </c>
      <c r="C18" s="11">
        <v>0</v>
      </c>
      <c r="D18" s="11">
        <v>1</v>
      </c>
      <c r="E18" s="11">
        <v>0</v>
      </c>
      <c r="F18" s="11">
        <v>8</v>
      </c>
      <c r="G18" s="11">
        <v>8</v>
      </c>
      <c r="H18" s="11"/>
      <c r="I18" s="12">
        <v>1</v>
      </c>
      <c r="K18" s="151"/>
      <c r="O18" s="69">
        <f t="shared" si="1"/>
        <v>16</v>
      </c>
      <c r="P18" s="69">
        <f t="shared" si="2"/>
        <v>0</v>
      </c>
      <c r="R18" s="121">
        <v>14</v>
      </c>
      <c r="S18" s="118" t="s">
        <v>72</v>
      </c>
      <c r="T18" s="113">
        <f>C31</f>
        <v>0</v>
      </c>
      <c r="U18" s="113">
        <f t="shared" ref="U18:Z18" si="15">D31</f>
        <v>1</v>
      </c>
      <c r="V18" s="113">
        <f t="shared" si="15"/>
        <v>4</v>
      </c>
      <c r="W18" s="113">
        <f t="shared" si="15"/>
        <v>28</v>
      </c>
      <c r="X18" s="113">
        <f t="shared" si="15"/>
        <v>34</v>
      </c>
      <c r="Y18" s="113">
        <f t="shared" si="15"/>
        <v>-6</v>
      </c>
      <c r="Z18" s="114">
        <f t="shared" si="15"/>
        <v>1</v>
      </c>
    </row>
    <row r="19" spans="1:28" s="69" customFormat="1" ht="12.75" customHeight="1" thickBot="1" x14ac:dyDescent="0.3">
      <c r="A19" s="148"/>
      <c r="B19" s="11" t="s">
        <v>40</v>
      </c>
      <c r="C19" s="11">
        <v>0</v>
      </c>
      <c r="D19" s="11">
        <v>0</v>
      </c>
      <c r="E19" s="11">
        <v>1</v>
      </c>
      <c r="F19" s="11">
        <v>5</v>
      </c>
      <c r="G19" s="11">
        <v>8</v>
      </c>
      <c r="H19" s="11"/>
      <c r="I19" s="12">
        <v>0</v>
      </c>
      <c r="K19" s="151"/>
      <c r="O19" s="69">
        <f t="shared" si="1"/>
        <v>13</v>
      </c>
      <c r="P19" s="69">
        <f t="shared" si="2"/>
        <v>-3</v>
      </c>
      <c r="R19" s="80">
        <v>15</v>
      </c>
      <c r="S19" s="81" t="s">
        <v>112</v>
      </c>
      <c r="T19" s="81">
        <f>C266</f>
        <v>0</v>
      </c>
      <c r="U19" s="81">
        <f>D266</f>
        <v>0</v>
      </c>
      <c r="V19" s="81">
        <f>E266</f>
        <v>0</v>
      </c>
      <c r="W19" s="81">
        <f>F266</f>
        <v>0</v>
      </c>
      <c r="X19" s="81">
        <f>G266</f>
        <v>0</v>
      </c>
      <c r="Y19" s="81">
        <f>H266</f>
        <v>0</v>
      </c>
      <c r="Z19" s="82">
        <f>I266</f>
        <v>0</v>
      </c>
      <c r="AA19" s="110">
        <f>SUM(Z5:Z19)</f>
        <v>363</v>
      </c>
      <c r="AB19" s="55" t="b">
        <f>EXACT(AA19,I289)</f>
        <v>1</v>
      </c>
    </row>
    <row r="20" spans="1:28" s="69" customFormat="1" ht="12.75" customHeight="1" x14ac:dyDescent="0.25">
      <c r="A20" s="148"/>
      <c r="B20" s="11" t="s">
        <v>71</v>
      </c>
      <c r="C20" s="11">
        <v>0</v>
      </c>
      <c r="D20" s="11">
        <v>0</v>
      </c>
      <c r="E20" s="11">
        <v>1</v>
      </c>
      <c r="F20" s="11">
        <v>7</v>
      </c>
      <c r="G20" s="11">
        <v>8</v>
      </c>
      <c r="H20" s="11"/>
      <c r="I20" s="12">
        <v>0</v>
      </c>
      <c r="K20" s="151"/>
      <c r="O20" s="69">
        <f t="shared" si="1"/>
        <v>15</v>
      </c>
      <c r="P20" s="69">
        <f t="shared" si="2"/>
        <v>-1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0</v>
      </c>
      <c r="D21" s="11">
        <v>1</v>
      </c>
      <c r="E21" s="11">
        <v>0</v>
      </c>
      <c r="F21" s="11">
        <v>7</v>
      </c>
      <c r="G21" s="11">
        <v>7</v>
      </c>
      <c r="H21" s="11"/>
      <c r="I21" s="12">
        <v>1</v>
      </c>
      <c r="K21" s="151"/>
      <c r="O21" s="69">
        <f t="shared" si="1"/>
        <v>14</v>
      </c>
      <c r="P21" s="69">
        <f t="shared" si="2"/>
        <v>0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0</v>
      </c>
      <c r="D22" s="11">
        <v>0</v>
      </c>
      <c r="E22" s="11">
        <v>1</v>
      </c>
      <c r="F22" s="11">
        <v>0</v>
      </c>
      <c r="G22" s="11">
        <v>7</v>
      </c>
      <c r="H22" s="11"/>
      <c r="I22" s="12">
        <v>0</v>
      </c>
      <c r="K22" s="151"/>
      <c r="O22" s="69">
        <f t="shared" si="1"/>
        <v>7</v>
      </c>
      <c r="P22" s="69">
        <f t="shared" si="2"/>
        <v>-7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0</v>
      </c>
      <c r="E23" s="11">
        <v>1</v>
      </c>
      <c r="F23" s="11">
        <v>6</v>
      </c>
      <c r="G23" s="11">
        <v>7</v>
      </c>
      <c r="H23" s="11"/>
      <c r="I23" s="12">
        <v>0</v>
      </c>
      <c r="K23" s="151"/>
      <c r="O23" s="69">
        <f t="shared" si="1"/>
        <v>13</v>
      </c>
      <c r="P23" s="69">
        <f t="shared" si="2"/>
        <v>-1</v>
      </c>
      <c r="R23" s="88"/>
      <c r="AA23" s="88"/>
      <c r="AB23" s="111"/>
    </row>
    <row r="24" spans="1:28" s="69" customFormat="1" ht="12.75" customHeight="1" thickBot="1" x14ac:dyDescent="0.3">
      <c r="A24" s="149"/>
      <c r="B24" s="17" t="s">
        <v>39</v>
      </c>
      <c r="C24" s="17">
        <f>SUM(C5:C23)</f>
        <v>5</v>
      </c>
      <c r="D24" s="17">
        <f>SUM(D5:D23)</f>
        <v>5</v>
      </c>
      <c r="E24" s="17">
        <f>SUM(E5:E23)</f>
        <v>9</v>
      </c>
      <c r="F24" s="17">
        <f>SUM(F5:F23)</f>
        <v>139</v>
      </c>
      <c r="G24" s="17">
        <f>SUM(G5:G23)</f>
        <v>155</v>
      </c>
      <c r="H24" s="17">
        <f>SUM(F24-G24)</f>
        <v>-16</v>
      </c>
      <c r="I24" s="26">
        <f>SUM(I5:I23)</f>
        <v>20</v>
      </c>
      <c r="J24" s="116">
        <f>I24</f>
        <v>20</v>
      </c>
      <c r="K24" s="152"/>
      <c r="M24" s="69">
        <f>SUM(F24:G24)</f>
        <v>294</v>
      </c>
      <c r="N24" s="69">
        <f>SUM(I24)</f>
        <v>20</v>
      </c>
    </row>
    <row r="25" spans="1:28" s="69" customFormat="1" ht="12.75" customHeight="1" thickBot="1" x14ac:dyDescent="0.3">
      <c r="A25" s="123"/>
      <c r="B25" s="124"/>
      <c r="C25" s="124"/>
      <c r="D25" s="124"/>
      <c r="E25" s="124"/>
      <c r="F25" s="124"/>
      <c r="G25" s="124"/>
      <c r="H25" s="124"/>
      <c r="I25" s="124"/>
      <c r="J25" s="111"/>
      <c r="K25" s="127"/>
    </row>
    <row r="26" spans="1:28" ht="12.75" customHeight="1" x14ac:dyDescent="0.25">
      <c r="A26" s="147" t="s">
        <v>73</v>
      </c>
      <c r="B26" s="7" t="s">
        <v>71</v>
      </c>
      <c r="C26" s="7">
        <v>0</v>
      </c>
      <c r="D26" s="7">
        <v>0</v>
      </c>
      <c r="E26" s="7">
        <v>1</v>
      </c>
      <c r="F26" s="7">
        <v>6</v>
      </c>
      <c r="G26" s="7">
        <v>8</v>
      </c>
      <c r="H26" s="7"/>
      <c r="I26" s="8">
        <v>0</v>
      </c>
      <c r="K26" s="150">
        <f>RANK(J31,J:J,0)</f>
        <v>14</v>
      </c>
      <c r="O26">
        <f t="shared" ref="O26" si="16">SUM(F26:G26)</f>
        <v>14</v>
      </c>
      <c r="P26">
        <f t="shared" ref="P26" si="17">SUM(F26-G26)</f>
        <v>-2</v>
      </c>
    </row>
    <row r="27" spans="1:28" ht="12.75" customHeight="1" x14ac:dyDescent="0.25">
      <c r="A27" s="148"/>
      <c r="B27" s="9" t="s">
        <v>74</v>
      </c>
      <c r="C27" s="9">
        <v>0</v>
      </c>
      <c r="D27" s="9">
        <v>1</v>
      </c>
      <c r="E27" s="9">
        <v>0</v>
      </c>
      <c r="F27" s="9">
        <v>6</v>
      </c>
      <c r="G27" s="9">
        <v>6</v>
      </c>
      <c r="H27" s="9"/>
      <c r="I27" s="10">
        <v>1</v>
      </c>
      <c r="K27" s="151"/>
    </row>
    <row r="28" spans="1:28" ht="12.75" customHeight="1" x14ac:dyDescent="0.25">
      <c r="A28" s="148"/>
      <c r="B28" s="9" t="s">
        <v>75</v>
      </c>
      <c r="C28" s="9">
        <v>0</v>
      </c>
      <c r="D28" s="9">
        <v>0</v>
      </c>
      <c r="E28" s="9">
        <v>1</v>
      </c>
      <c r="F28" s="9">
        <v>6</v>
      </c>
      <c r="G28" s="9">
        <v>7</v>
      </c>
      <c r="H28" s="9"/>
      <c r="I28" s="10">
        <v>0</v>
      </c>
      <c r="K28" s="151"/>
    </row>
    <row r="29" spans="1:28" ht="12.75" customHeight="1" x14ac:dyDescent="0.25">
      <c r="A29" s="148"/>
      <c r="B29" s="11" t="s">
        <v>77</v>
      </c>
      <c r="C29" s="11">
        <v>0</v>
      </c>
      <c r="D29" s="11">
        <v>0</v>
      </c>
      <c r="E29" s="11">
        <v>1</v>
      </c>
      <c r="F29" s="11">
        <v>4</v>
      </c>
      <c r="G29" s="11">
        <v>6</v>
      </c>
      <c r="H29" s="11"/>
      <c r="I29" s="12">
        <v>0</v>
      </c>
      <c r="K29" s="151"/>
    </row>
    <row r="30" spans="1:28" ht="12.75" customHeight="1" x14ac:dyDescent="0.25">
      <c r="A30" s="148"/>
      <c r="B30" s="11" t="s">
        <v>79</v>
      </c>
      <c r="C30" s="11">
        <v>0</v>
      </c>
      <c r="D30" s="11">
        <v>0</v>
      </c>
      <c r="E30" s="11">
        <v>1</v>
      </c>
      <c r="F30" s="11">
        <v>6</v>
      </c>
      <c r="G30" s="11">
        <v>7</v>
      </c>
      <c r="H30" s="11"/>
      <c r="I30" s="12">
        <v>0</v>
      </c>
      <c r="K30" s="151"/>
    </row>
    <row r="31" spans="1:28" ht="12.75" customHeight="1" thickBot="1" x14ac:dyDescent="0.3">
      <c r="A31" s="149"/>
      <c r="B31" s="17" t="s">
        <v>39</v>
      </c>
      <c r="C31" s="17">
        <f>SUM(C26:C30)</f>
        <v>0</v>
      </c>
      <c r="D31" s="17">
        <f>SUM(D26:D30)</f>
        <v>1</v>
      </c>
      <c r="E31" s="17">
        <f>SUM(E26:E30)</f>
        <v>4</v>
      </c>
      <c r="F31" s="17">
        <f>SUM(F26:F30)</f>
        <v>28</v>
      </c>
      <c r="G31" s="17">
        <f>SUM(G26:G30)</f>
        <v>34</v>
      </c>
      <c r="H31" s="17">
        <f>SUM(F31-G31)</f>
        <v>-6</v>
      </c>
      <c r="I31" s="26">
        <f>SUM(I26:I30)</f>
        <v>1</v>
      </c>
      <c r="J31" s="116">
        <f>I31</f>
        <v>1</v>
      </c>
      <c r="K31" s="152"/>
      <c r="M31">
        <f>SUM(F31:G31)</f>
        <v>62</v>
      </c>
      <c r="N31">
        <f>SUM(I31)</f>
        <v>1</v>
      </c>
    </row>
    <row r="32" spans="1:28" s="69" customFormat="1" ht="12.75" customHeight="1" thickBot="1" x14ac:dyDescent="0.3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16" s="69" customFormat="1" ht="12.75" customHeight="1" x14ac:dyDescent="0.25">
      <c r="A33" s="155" t="s">
        <v>12</v>
      </c>
      <c r="B33" s="7" t="s">
        <v>13</v>
      </c>
      <c r="C33" s="7">
        <v>1</v>
      </c>
      <c r="D33" s="7">
        <v>0</v>
      </c>
      <c r="E33" s="7">
        <v>0</v>
      </c>
      <c r="F33" s="7">
        <v>5</v>
      </c>
      <c r="G33" s="7">
        <v>4</v>
      </c>
      <c r="H33" s="7"/>
      <c r="I33" s="8">
        <v>3</v>
      </c>
      <c r="K33" s="150">
        <f>RANK(J52,J:J,0)</f>
        <v>7</v>
      </c>
      <c r="O33" s="69">
        <f t="shared" si="1"/>
        <v>9</v>
      </c>
      <c r="P33" s="69">
        <f t="shared" si="2"/>
        <v>1</v>
      </c>
    </row>
    <row r="34" spans="1:16" s="69" customFormat="1" ht="12.75" customHeight="1" x14ac:dyDescent="0.25">
      <c r="A34" s="156"/>
      <c r="B34" s="9" t="s">
        <v>15</v>
      </c>
      <c r="C34" s="9">
        <v>0</v>
      </c>
      <c r="D34" s="9">
        <v>0</v>
      </c>
      <c r="E34" s="9">
        <v>1</v>
      </c>
      <c r="F34" s="9">
        <v>7</v>
      </c>
      <c r="G34" s="9">
        <v>8</v>
      </c>
      <c r="H34" s="9"/>
      <c r="I34" s="10">
        <v>0</v>
      </c>
      <c r="K34" s="151"/>
      <c r="O34" s="69">
        <f t="shared" si="1"/>
        <v>15</v>
      </c>
      <c r="P34" s="69">
        <f t="shared" si="2"/>
        <v>-1</v>
      </c>
    </row>
    <row r="35" spans="1:16" s="69" customFormat="1" ht="12.75" customHeight="1" x14ac:dyDescent="0.25">
      <c r="A35" s="156"/>
      <c r="B35" s="11" t="s">
        <v>17</v>
      </c>
      <c r="C35" s="11">
        <v>0</v>
      </c>
      <c r="D35" s="11">
        <v>0</v>
      </c>
      <c r="E35" s="11">
        <v>1</v>
      </c>
      <c r="F35" s="11">
        <v>5</v>
      </c>
      <c r="G35" s="11">
        <v>7</v>
      </c>
      <c r="H35" s="11"/>
      <c r="I35" s="12">
        <v>0</v>
      </c>
      <c r="K35" s="151"/>
      <c r="O35" s="69">
        <f t="shared" si="1"/>
        <v>12</v>
      </c>
      <c r="P35" s="69">
        <f t="shared" si="2"/>
        <v>-2</v>
      </c>
    </row>
    <row r="36" spans="1:16" s="69" customFormat="1" ht="12.75" customHeight="1" x14ac:dyDescent="0.25">
      <c r="A36" s="156"/>
      <c r="B36" s="11" t="s">
        <v>19</v>
      </c>
      <c r="C36" s="11">
        <v>0</v>
      </c>
      <c r="D36" s="11">
        <v>0</v>
      </c>
      <c r="E36" s="11">
        <v>1</v>
      </c>
      <c r="F36" s="11">
        <v>5</v>
      </c>
      <c r="G36" s="11">
        <v>8</v>
      </c>
      <c r="H36" s="11"/>
      <c r="I36" s="12">
        <v>0</v>
      </c>
      <c r="K36" s="151"/>
      <c r="O36" s="69">
        <f t="shared" si="1"/>
        <v>13</v>
      </c>
      <c r="P36" s="69">
        <f t="shared" si="2"/>
        <v>-3</v>
      </c>
    </row>
    <row r="37" spans="1:16" s="69" customFormat="1" ht="12.75" customHeight="1" x14ac:dyDescent="0.25">
      <c r="A37" s="156"/>
      <c r="B37" s="11" t="s">
        <v>21</v>
      </c>
      <c r="C37" s="11">
        <v>0</v>
      </c>
      <c r="D37" s="11">
        <v>0</v>
      </c>
      <c r="E37" s="11">
        <v>1</v>
      </c>
      <c r="F37" s="11">
        <v>6</v>
      </c>
      <c r="G37" s="11">
        <v>8</v>
      </c>
      <c r="H37" s="11"/>
      <c r="I37" s="12">
        <v>0</v>
      </c>
      <c r="K37" s="151"/>
      <c r="O37" s="69">
        <f t="shared" si="1"/>
        <v>14</v>
      </c>
      <c r="P37" s="69">
        <f t="shared" si="2"/>
        <v>-2</v>
      </c>
    </row>
    <row r="38" spans="1:16" s="69" customFormat="1" ht="12.75" customHeight="1" x14ac:dyDescent="0.25">
      <c r="A38" s="156"/>
      <c r="B38" s="11" t="s">
        <v>23</v>
      </c>
      <c r="C38" s="11">
        <v>1</v>
      </c>
      <c r="D38" s="11">
        <v>0</v>
      </c>
      <c r="E38" s="11">
        <v>0</v>
      </c>
      <c r="F38" s="11">
        <v>8</v>
      </c>
      <c r="G38" s="11">
        <v>6</v>
      </c>
      <c r="H38" s="11"/>
      <c r="I38" s="12">
        <v>3</v>
      </c>
      <c r="K38" s="151"/>
      <c r="O38" s="69">
        <f t="shared" si="1"/>
        <v>14</v>
      </c>
      <c r="P38" s="69">
        <f t="shared" si="2"/>
        <v>2</v>
      </c>
    </row>
    <row r="39" spans="1:16" s="69" customFormat="1" ht="12.75" customHeight="1" x14ac:dyDescent="0.25">
      <c r="A39" s="156"/>
      <c r="B39" s="11" t="s">
        <v>24</v>
      </c>
      <c r="C39" s="11">
        <v>1</v>
      </c>
      <c r="D39" s="11">
        <v>0</v>
      </c>
      <c r="E39" s="11">
        <v>0</v>
      </c>
      <c r="F39" s="11">
        <v>7</v>
      </c>
      <c r="G39" s="11">
        <v>6</v>
      </c>
      <c r="H39" s="11"/>
      <c r="I39" s="12">
        <v>3</v>
      </c>
      <c r="K39" s="151"/>
      <c r="O39" s="69">
        <f t="shared" si="1"/>
        <v>13</v>
      </c>
      <c r="P39" s="69">
        <f t="shared" si="2"/>
        <v>1</v>
      </c>
    </row>
    <row r="40" spans="1:16" s="69" customFormat="1" ht="12.75" customHeight="1" x14ac:dyDescent="0.25">
      <c r="A40" s="156"/>
      <c r="B40" s="11" t="s">
        <v>26</v>
      </c>
      <c r="C40" s="11">
        <v>0</v>
      </c>
      <c r="D40" s="11">
        <v>0</v>
      </c>
      <c r="E40" s="11">
        <v>1</v>
      </c>
      <c r="F40" s="11">
        <v>7</v>
      </c>
      <c r="G40" s="11">
        <v>8</v>
      </c>
      <c r="H40" s="11"/>
      <c r="I40" s="12">
        <v>0</v>
      </c>
      <c r="K40" s="151"/>
      <c r="O40" s="69">
        <f t="shared" si="1"/>
        <v>15</v>
      </c>
      <c r="P40" s="69">
        <f t="shared" si="2"/>
        <v>-1</v>
      </c>
    </row>
    <row r="41" spans="1:16" s="69" customFormat="1" ht="12.75" customHeight="1" x14ac:dyDescent="0.25">
      <c r="A41" s="156"/>
      <c r="B41" s="11" t="s">
        <v>28</v>
      </c>
      <c r="C41" s="11">
        <v>1</v>
      </c>
      <c r="D41" s="11">
        <v>0</v>
      </c>
      <c r="E41" s="11">
        <v>0</v>
      </c>
      <c r="F41" s="11">
        <v>8</v>
      </c>
      <c r="G41" s="11">
        <v>7</v>
      </c>
      <c r="H41" s="11"/>
      <c r="I41" s="12">
        <v>3</v>
      </c>
      <c r="K41" s="151"/>
      <c r="O41" s="69">
        <f t="shared" si="1"/>
        <v>15</v>
      </c>
      <c r="P41" s="69">
        <f t="shared" si="2"/>
        <v>1</v>
      </c>
    </row>
    <row r="42" spans="1:16" s="69" customFormat="1" ht="12.75" customHeight="1" x14ac:dyDescent="0.25">
      <c r="A42" s="156"/>
      <c r="B42" s="11" t="s">
        <v>30</v>
      </c>
      <c r="C42" s="11">
        <v>1</v>
      </c>
      <c r="D42" s="11">
        <v>0</v>
      </c>
      <c r="E42" s="11">
        <v>0</v>
      </c>
      <c r="F42" s="11">
        <v>8</v>
      </c>
      <c r="G42" s="11">
        <v>3</v>
      </c>
      <c r="H42" s="11"/>
      <c r="I42" s="12">
        <v>3</v>
      </c>
      <c r="K42" s="151"/>
      <c r="O42" s="69">
        <f t="shared" si="1"/>
        <v>11</v>
      </c>
      <c r="P42" s="69">
        <f t="shared" si="2"/>
        <v>5</v>
      </c>
    </row>
    <row r="43" spans="1:16" s="69" customFormat="1" ht="12.75" customHeight="1" x14ac:dyDescent="0.25">
      <c r="A43" s="156"/>
      <c r="B43" s="11" t="s">
        <v>32</v>
      </c>
      <c r="C43" s="11">
        <v>1</v>
      </c>
      <c r="D43" s="11">
        <v>0</v>
      </c>
      <c r="E43" s="11">
        <v>0</v>
      </c>
      <c r="F43" s="11">
        <v>8</v>
      </c>
      <c r="G43" s="11">
        <v>7</v>
      </c>
      <c r="H43" s="11"/>
      <c r="I43" s="12">
        <v>3</v>
      </c>
      <c r="K43" s="151"/>
      <c r="O43" s="69">
        <f t="shared" si="1"/>
        <v>15</v>
      </c>
      <c r="P43" s="69">
        <f t="shared" si="2"/>
        <v>1</v>
      </c>
    </row>
    <row r="44" spans="1:16" s="69" customFormat="1" ht="12.75" customHeight="1" x14ac:dyDescent="0.25">
      <c r="A44" s="156"/>
      <c r="B44" s="11" t="s">
        <v>34</v>
      </c>
      <c r="C44" s="11">
        <v>0</v>
      </c>
      <c r="D44" s="11">
        <v>0</v>
      </c>
      <c r="E44" s="11">
        <v>1</v>
      </c>
      <c r="F44" s="11">
        <v>7</v>
      </c>
      <c r="G44" s="11">
        <v>9</v>
      </c>
      <c r="H44" s="11"/>
      <c r="I44" s="12">
        <v>0</v>
      </c>
      <c r="K44" s="151"/>
      <c r="O44" s="69">
        <f t="shared" si="1"/>
        <v>16</v>
      </c>
      <c r="P44" s="69">
        <f t="shared" si="2"/>
        <v>-2</v>
      </c>
    </row>
    <row r="45" spans="1:16" s="69" customFormat="1" ht="12.75" customHeight="1" x14ac:dyDescent="0.25">
      <c r="A45" s="156"/>
      <c r="B45" s="11" t="s">
        <v>36</v>
      </c>
      <c r="C45" s="11">
        <v>0</v>
      </c>
      <c r="D45" s="11">
        <v>0</v>
      </c>
      <c r="E45" s="11">
        <v>1</v>
      </c>
      <c r="F45" s="11">
        <v>5</v>
      </c>
      <c r="G45" s="11">
        <v>7</v>
      </c>
      <c r="H45" s="11"/>
      <c r="I45" s="12">
        <v>0</v>
      </c>
      <c r="K45" s="151"/>
      <c r="O45" s="69">
        <f t="shared" si="1"/>
        <v>12</v>
      </c>
      <c r="P45" s="69">
        <f t="shared" si="2"/>
        <v>-2</v>
      </c>
    </row>
    <row r="46" spans="1:16" s="69" customFormat="1" ht="12.75" customHeight="1" x14ac:dyDescent="0.25">
      <c r="A46" s="156"/>
      <c r="B46" s="11" t="s">
        <v>38</v>
      </c>
      <c r="C46" s="11">
        <v>1</v>
      </c>
      <c r="D46" s="11">
        <v>0</v>
      </c>
      <c r="E46" s="11">
        <v>0</v>
      </c>
      <c r="F46" s="11">
        <v>8</v>
      </c>
      <c r="G46" s="11">
        <v>6</v>
      </c>
      <c r="H46" s="11"/>
      <c r="I46" s="12">
        <v>3</v>
      </c>
      <c r="K46" s="151"/>
      <c r="O46" s="69">
        <f t="shared" si="1"/>
        <v>14</v>
      </c>
      <c r="P46" s="69">
        <f t="shared" si="2"/>
        <v>2</v>
      </c>
    </row>
    <row r="47" spans="1:16" s="69" customFormat="1" ht="12.75" customHeight="1" x14ac:dyDescent="0.25">
      <c r="A47" s="156"/>
      <c r="B47" s="11" t="s">
        <v>40</v>
      </c>
      <c r="C47" s="11">
        <v>0</v>
      </c>
      <c r="D47" s="11">
        <v>0</v>
      </c>
      <c r="E47" s="11">
        <v>1</v>
      </c>
      <c r="F47" s="11">
        <v>7</v>
      </c>
      <c r="G47" s="11">
        <v>8</v>
      </c>
      <c r="H47" s="11"/>
      <c r="I47" s="12">
        <v>0</v>
      </c>
      <c r="K47" s="151"/>
      <c r="O47" s="69">
        <f t="shared" si="1"/>
        <v>15</v>
      </c>
      <c r="P47" s="69">
        <f t="shared" si="2"/>
        <v>-1</v>
      </c>
    </row>
    <row r="48" spans="1:16" s="69" customFormat="1" ht="12.75" customHeight="1" x14ac:dyDescent="0.25">
      <c r="A48" s="156"/>
      <c r="B48" s="11" t="s">
        <v>71</v>
      </c>
      <c r="C48" s="11">
        <v>1</v>
      </c>
      <c r="D48" s="11">
        <v>0</v>
      </c>
      <c r="E48" s="11">
        <v>0</v>
      </c>
      <c r="F48" s="11">
        <v>9</v>
      </c>
      <c r="G48" s="11">
        <v>6</v>
      </c>
      <c r="H48" s="11"/>
      <c r="I48" s="12">
        <v>3</v>
      </c>
      <c r="K48" s="151"/>
      <c r="O48" s="69">
        <f t="shared" si="1"/>
        <v>15</v>
      </c>
      <c r="P48" s="69">
        <f t="shared" si="2"/>
        <v>3</v>
      </c>
    </row>
    <row r="49" spans="1:16" s="69" customFormat="1" ht="12.75" customHeight="1" x14ac:dyDescent="0.25">
      <c r="A49" s="156"/>
      <c r="B49" s="11" t="s">
        <v>74</v>
      </c>
      <c r="C49" s="11">
        <v>1</v>
      </c>
      <c r="D49" s="11">
        <v>0</v>
      </c>
      <c r="E49" s="11">
        <v>0</v>
      </c>
      <c r="F49" s="11">
        <v>8</v>
      </c>
      <c r="G49" s="11">
        <v>7</v>
      </c>
      <c r="H49" s="11"/>
      <c r="I49" s="12">
        <v>3</v>
      </c>
      <c r="K49" s="151"/>
      <c r="O49" s="69">
        <f t="shared" si="1"/>
        <v>15</v>
      </c>
      <c r="P49" s="69">
        <f t="shared" si="2"/>
        <v>1</v>
      </c>
    </row>
    <row r="50" spans="1:16" s="69" customFormat="1" ht="12.75" customHeight="1" x14ac:dyDescent="0.25">
      <c r="A50" s="156"/>
      <c r="B50" s="11" t="s">
        <v>75</v>
      </c>
      <c r="C50" s="11">
        <v>0</v>
      </c>
      <c r="D50" s="11">
        <v>1</v>
      </c>
      <c r="E50" s="11">
        <v>0</v>
      </c>
      <c r="F50" s="11">
        <v>8</v>
      </c>
      <c r="G50" s="11">
        <v>8</v>
      </c>
      <c r="H50" s="11"/>
      <c r="I50" s="12">
        <v>1</v>
      </c>
      <c r="K50" s="151"/>
      <c r="O50" s="69">
        <f t="shared" si="1"/>
        <v>16</v>
      </c>
      <c r="P50" s="69">
        <f t="shared" si="2"/>
        <v>0</v>
      </c>
    </row>
    <row r="51" spans="1:16" s="69" customFormat="1" ht="12.75" customHeight="1" x14ac:dyDescent="0.25">
      <c r="A51" s="156"/>
      <c r="B51" s="11" t="s">
        <v>77</v>
      </c>
      <c r="C51" s="11">
        <v>0</v>
      </c>
      <c r="D51" s="11">
        <v>0</v>
      </c>
      <c r="E51" s="11">
        <v>1</v>
      </c>
      <c r="F51" s="11">
        <v>3</v>
      </c>
      <c r="G51" s="11">
        <v>5</v>
      </c>
      <c r="H51" s="11"/>
      <c r="I51" s="12">
        <v>0</v>
      </c>
      <c r="K51" s="151"/>
      <c r="O51" s="69">
        <f t="shared" si="1"/>
        <v>8</v>
      </c>
      <c r="P51" s="69">
        <f t="shared" si="2"/>
        <v>-2</v>
      </c>
    </row>
    <row r="52" spans="1:16" s="69" customFormat="1" ht="12.75" customHeight="1" thickBot="1" x14ac:dyDescent="0.3">
      <c r="A52" s="157"/>
      <c r="B52" s="17" t="s">
        <v>39</v>
      </c>
      <c r="C52" s="17">
        <f>SUM(C33:C51)</f>
        <v>9</v>
      </c>
      <c r="D52" s="17">
        <f>SUM(D33:D51)</f>
        <v>1</v>
      </c>
      <c r="E52" s="17">
        <f>SUM(E33:E51)</f>
        <v>9</v>
      </c>
      <c r="F52" s="17">
        <f>SUM(F33:F51)</f>
        <v>129</v>
      </c>
      <c r="G52" s="17">
        <f>SUM(G33:G51)</f>
        <v>128</v>
      </c>
      <c r="H52" s="17">
        <f>SUM(F52-G52)</f>
        <v>1</v>
      </c>
      <c r="I52" s="26">
        <f>SUM(I33:I51)</f>
        <v>28</v>
      </c>
      <c r="J52" s="18">
        <f>I52</f>
        <v>28</v>
      </c>
      <c r="K52" s="152"/>
      <c r="M52" s="69">
        <f>SUM(F52:G52)</f>
        <v>257</v>
      </c>
      <c r="N52" s="69">
        <f>SUM(I52)</f>
        <v>28</v>
      </c>
    </row>
    <row r="53" spans="1:16" s="69" customFormat="1" ht="12.75" customHeight="1" thickBot="1" x14ac:dyDescent="0.3">
      <c r="A53" s="197"/>
      <c r="B53" s="197"/>
      <c r="C53" s="197"/>
      <c r="D53" s="197"/>
      <c r="E53" s="197"/>
      <c r="F53" s="197"/>
      <c r="G53" s="197"/>
      <c r="H53" s="197"/>
      <c r="I53" s="197"/>
    </row>
    <row r="54" spans="1:16" s="69" customFormat="1" ht="12.75" customHeight="1" x14ac:dyDescent="0.25">
      <c r="A54" s="147" t="s">
        <v>22</v>
      </c>
      <c r="B54" s="7" t="s">
        <v>13</v>
      </c>
      <c r="C54" s="7">
        <v>0</v>
      </c>
      <c r="D54" s="7">
        <v>0</v>
      </c>
      <c r="E54" s="7">
        <v>1</v>
      </c>
      <c r="F54" s="7">
        <v>8</v>
      </c>
      <c r="G54" s="7">
        <v>9</v>
      </c>
      <c r="H54" s="7"/>
      <c r="I54" s="8">
        <v>0</v>
      </c>
      <c r="K54" s="150">
        <f>RANK(J74,J:J,0)</f>
        <v>5</v>
      </c>
      <c r="O54" s="69">
        <f t="shared" si="1"/>
        <v>17</v>
      </c>
      <c r="P54" s="69">
        <f t="shared" si="2"/>
        <v>-1</v>
      </c>
    </row>
    <row r="55" spans="1:16" s="69" customFormat="1" ht="12.75" customHeight="1" x14ac:dyDescent="0.25">
      <c r="A55" s="148"/>
      <c r="B55" s="9" t="s">
        <v>15</v>
      </c>
      <c r="C55" s="19">
        <v>0</v>
      </c>
      <c r="D55" s="19">
        <v>1</v>
      </c>
      <c r="E55" s="19">
        <v>0</v>
      </c>
      <c r="F55" s="19">
        <v>7</v>
      </c>
      <c r="G55" s="19">
        <v>7</v>
      </c>
      <c r="H55" s="19"/>
      <c r="I55" s="20">
        <v>1</v>
      </c>
      <c r="K55" s="151"/>
      <c r="O55" s="69">
        <f t="shared" si="1"/>
        <v>14</v>
      </c>
      <c r="P55" s="69">
        <f t="shared" si="2"/>
        <v>0</v>
      </c>
    </row>
    <row r="56" spans="1:16" s="69" customFormat="1" ht="12.75" customHeight="1" x14ac:dyDescent="0.25">
      <c r="A56" s="148"/>
      <c r="B56" s="11" t="s">
        <v>17</v>
      </c>
      <c r="C56" s="21">
        <v>0</v>
      </c>
      <c r="D56" s="21">
        <v>1</v>
      </c>
      <c r="E56" s="21">
        <v>0</v>
      </c>
      <c r="F56" s="21">
        <v>8</v>
      </c>
      <c r="G56" s="21">
        <v>8</v>
      </c>
      <c r="H56" s="21"/>
      <c r="I56" s="22">
        <v>1</v>
      </c>
      <c r="K56" s="151"/>
      <c r="O56" s="69">
        <f t="shared" si="1"/>
        <v>16</v>
      </c>
      <c r="P56" s="69">
        <f t="shared" si="2"/>
        <v>0</v>
      </c>
    </row>
    <row r="57" spans="1:16" s="69" customFormat="1" ht="12.75" customHeight="1" x14ac:dyDescent="0.25">
      <c r="A57" s="148"/>
      <c r="B57" s="11" t="s">
        <v>19</v>
      </c>
      <c r="C57" s="21">
        <v>1</v>
      </c>
      <c r="D57" s="21">
        <v>0</v>
      </c>
      <c r="E57" s="21">
        <v>0</v>
      </c>
      <c r="F57" s="21">
        <v>8</v>
      </c>
      <c r="G57" s="21">
        <v>7</v>
      </c>
      <c r="H57" s="21"/>
      <c r="I57" s="22">
        <v>3</v>
      </c>
      <c r="K57" s="151"/>
      <c r="O57" s="69">
        <f t="shared" si="1"/>
        <v>15</v>
      </c>
      <c r="P57" s="69">
        <f t="shared" si="2"/>
        <v>1</v>
      </c>
    </row>
    <row r="58" spans="1:16" s="69" customFormat="1" ht="12.75" customHeight="1" x14ac:dyDescent="0.25">
      <c r="A58" s="148"/>
      <c r="B58" s="11" t="s">
        <v>21</v>
      </c>
      <c r="C58" s="21">
        <v>1</v>
      </c>
      <c r="D58" s="21">
        <v>0</v>
      </c>
      <c r="E58" s="21">
        <v>0</v>
      </c>
      <c r="F58" s="21">
        <v>9</v>
      </c>
      <c r="G58" s="21">
        <v>6</v>
      </c>
      <c r="H58" s="21"/>
      <c r="I58" s="22">
        <v>3</v>
      </c>
      <c r="K58" s="151"/>
      <c r="O58" s="69">
        <f t="shared" si="1"/>
        <v>15</v>
      </c>
      <c r="P58" s="69">
        <f t="shared" si="2"/>
        <v>3</v>
      </c>
    </row>
    <row r="59" spans="1:16" s="69" customFormat="1" ht="12.75" customHeight="1" x14ac:dyDescent="0.25">
      <c r="A59" s="148"/>
      <c r="B59" s="11" t="s">
        <v>23</v>
      </c>
      <c r="C59" s="21">
        <v>0</v>
      </c>
      <c r="D59" s="21">
        <v>0</v>
      </c>
      <c r="E59" s="21">
        <v>1</v>
      </c>
      <c r="F59" s="21">
        <v>6</v>
      </c>
      <c r="G59" s="21">
        <v>7</v>
      </c>
      <c r="H59" s="21"/>
      <c r="I59" s="22">
        <v>0</v>
      </c>
      <c r="K59" s="151"/>
      <c r="O59" s="69">
        <f t="shared" si="1"/>
        <v>13</v>
      </c>
      <c r="P59" s="69">
        <f t="shared" si="2"/>
        <v>-1</v>
      </c>
    </row>
    <row r="60" spans="1:16" s="69" customFormat="1" ht="12.75" customHeight="1" x14ac:dyDescent="0.25">
      <c r="A60" s="148"/>
      <c r="B60" s="11" t="s">
        <v>24</v>
      </c>
      <c r="C60" s="21">
        <v>1</v>
      </c>
      <c r="D60" s="21">
        <v>0</v>
      </c>
      <c r="E60" s="21">
        <v>0</v>
      </c>
      <c r="F60" s="21">
        <v>8</v>
      </c>
      <c r="G60" s="21">
        <v>5</v>
      </c>
      <c r="H60" s="21"/>
      <c r="I60" s="22">
        <v>3</v>
      </c>
      <c r="K60" s="151"/>
      <c r="O60" s="69">
        <f t="shared" si="1"/>
        <v>13</v>
      </c>
      <c r="P60" s="69">
        <f t="shared" si="2"/>
        <v>3</v>
      </c>
    </row>
    <row r="61" spans="1:16" s="69" customFormat="1" ht="12.75" customHeight="1" x14ac:dyDescent="0.25">
      <c r="A61" s="148"/>
      <c r="B61" s="11" t="s">
        <v>26</v>
      </c>
      <c r="C61" s="21">
        <v>0</v>
      </c>
      <c r="D61" s="21">
        <v>1</v>
      </c>
      <c r="E61" s="21">
        <v>0</v>
      </c>
      <c r="F61" s="21">
        <v>7</v>
      </c>
      <c r="G61" s="21">
        <v>7</v>
      </c>
      <c r="H61" s="21"/>
      <c r="I61" s="22">
        <v>1</v>
      </c>
      <c r="K61" s="151"/>
      <c r="O61" s="69">
        <f t="shared" si="1"/>
        <v>14</v>
      </c>
      <c r="P61" s="69">
        <f t="shared" si="2"/>
        <v>0</v>
      </c>
    </row>
    <row r="62" spans="1:16" s="69" customFormat="1" ht="12.75" customHeight="1" x14ac:dyDescent="0.25">
      <c r="A62" s="148"/>
      <c r="B62" s="11" t="s">
        <v>28</v>
      </c>
      <c r="C62" s="21">
        <v>1</v>
      </c>
      <c r="D62" s="21">
        <v>0</v>
      </c>
      <c r="E62" s="21">
        <v>0</v>
      </c>
      <c r="F62" s="21">
        <v>12</v>
      </c>
      <c r="G62" s="21">
        <v>9</v>
      </c>
      <c r="H62" s="21"/>
      <c r="I62" s="22">
        <v>3</v>
      </c>
      <c r="K62" s="151"/>
      <c r="O62" s="69">
        <f t="shared" si="1"/>
        <v>21</v>
      </c>
      <c r="P62" s="69">
        <f t="shared" si="2"/>
        <v>3</v>
      </c>
    </row>
    <row r="63" spans="1:16" s="69" customFormat="1" ht="12.75" customHeight="1" x14ac:dyDescent="0.25">
      <c r="A63" s="148"/>
      <c r="B63" s="11" t="s">
        <v>30</v>
      </c>
      <c r="C63" s="21">
        <v>0</v>
      </c>
      <c r="D63" s="21">
        <v>0</v>
      </c>
      <c r="E63" s="21">
        <v>1</v>
      </c>
      <c r="F63" s="21">
        <v>7</v>
      </c>
      <c r="G63" s="21">
        <v>8</v>
      </c>
      <c r="H63" s="21"/>
      <c r="I63" s="22">
        <v>0</v>
      </c>
      <c r="K63" s="151"/>
      <c r="O63" s="69">
        <f t="shared" si="1"/>
        <v>15</v>
      </c>
      <c r="P63" s="69">
        <f t="shared" si="2"/>
        <v>-1</v>
      </c>
    </row>
    <row r="64" spans="1:16" s="69" customFormat="1" ht="12.75" customHeight="1" x14ac:dyDescent="0.25">
      <c r="A64" s="148"/>
      <c r="B64" s="11" t="s">
        <v>32</v>
      </c>
      <c r="C64" s="21">
        <v>1</v>
      </c>
      <c r="D64" s="21">
        <v>0</v>
      </c>
      <c r="E64" s="21">
        <v>0</v>
      </c>
      <c r="F64" s="21">
        <v>8</v>
      </c>
      <c r="G64" s="21">
        <v>7</v>
      </c>
      <c r="H64" s="21"/>
      <c r="I64" s="22">
        <v>3</v>
      </c>
      <c r="K64" s="151"/>
      <c r="O64" s="69">
        <f t="shared" si="1"/>
        <v>15</v>
      </c>
      <c r="P64" s="69">
        <f t="shared" si="2"/>
        <v>1</v>
      </c>
    </row>
    <row r="65" spans="1:16" s="69" customFormat="1" ht="12.75" customHeight="1" x14ac:dyDescent="0.25">
      <c r="A65" s="148"/>
      <c r="B65" s="11" t="s">
        <v>34</v>
      </c>
      <c r="C65" s="21">
        <v>0</v>
      </c>
      <c r="D65" s="21">
        <v>1</v>
      </c>
      <c r="E65" s="21">
        <v>0</v>
      </c>
      <c r="F65" s="21">
        <v>5</v>
      </c>
      <c r="G65" s="21">
        <v>5</v>
      </c>
      <c r="H65" s="21"/>
      <c r="I65" s="22">
        <v>1</v>
      </c>
      <c r="K65" s="151"/>
      <c r="O65" s="69">
        <f t="shared" si="1"/>
        <v>10</v>
      </c>
      <c r="P65" s="69">
        <f t="shared" si="2"/>
        <v>0</v>
      </c>
    </row>
    <row r="66" spans="1:16" s="69" customFormat="1" ht="12.75" customHeight="1" x14ac:dyDescent="0.25">
      <c r="A66" s="148"/>
      <c r="B66" s="11" t="s">
        <v>36</v>
      </c>
      <c r="C66" s="21">
        <v>0</v>
      </c>
      <c r="D66" s="21">
        <v>0</v>
      </c>
      <c r="E66" s="21">
        <v>1</v>
      </c>
      <c r="F66" s="21">
        <v>6</v>
      </c>
      <c r="G66" s="21">
        <v>9</v>
      </c>
      <c r="H66" s="21"/>
      <c r="I66" s="22">
        <v>0</v>
      </c>
      <c r="K66" s="151"/>
      <c r="O66" s="69">
        <f t="shared" si="1"/>
        <v>15</v>
      </c>
      <c r="P66" s="69">
        <f t="shared" si="2"/>
        <v>-3</v>
      </c>
    </row>
    <row r="67" spans="1:16" s="69" customFormat="1" ht="12.75" customHeight="1" x14ac:dyDescent="0.25">
      <c r="A67" s="148"/>
      <c r="B67" s="11" t="s">
        <v>38</v>
      </c>
      <c r="C67" s="21">
        <v>1</v>
      </c>
      <c r="D67" s="21">
        <v>0</v>
      </c>
      <c r="E67" s="21">
        <v>0</v>
      </c>
      <c r="F67" s="21">
        <v>6</v>
      </c>
      <c r="G67" s="21">
        <v>4</v>
      </c>
      <c r="H67" s="21"/>
      <c r="I67" s="22">
        <v>3</v>
      </c>
      <c r="K67" s="151"/>
      <c r="O67" s="69">
        <f t="shared" si="1"/>
        <v>10</v>
      </c>
      <c r="P67" s="69">
        <f t="shared" si="2"/>
        <v>2</v>
      </c>
    </row>
    <row r="68" spans="1:16" s="69" customFormat="1" ht="12.75" customHeight="1" x14ac:dyDescent="0.25">
      <c r="A68" s="148"/>
      <c r="B68" s="11" t="s">
        <v>40</v>
      </c>
      <c r="C68" s="21">
        <v>0</v>
      </c>
      <c r="D68" s="21">
        <v>1</v>
      </c>
      <c r="E68" s="21">
        <v>0</v>
      </c>
      <c r="F68" s="21">
        <v>7</v>
      </c>
      <c r="G68" s="21">
        <v>7</v>
      </c>
      <c r="H68" s="21"/>
      <c r="I68" s="22">
        <v>1</v>
      </c>
      <c r="K68" s="151"/>
      <c r="O68" s="69">
        <f t="shared" si="1"/>
        <v>14</v>
      </c>
      <c r="P68" s="69">
        <f t="shared" si="2"/>
        <v>0</v>
      </c>
    </row>
    <row r="69" spans="1:16" s="69" customFormat="1" ht="12.75" customHeight="1" x14ac:dyDescent="0.25">
      <c r="A69" s="148"/>
      <c r="B69" s="11" t="s">
        <v>71</v>
      </c>
      <c r="C69" s="21">
        <v>1</v>
      </c>
      <c r="D69" s="21">
        <v>0</v>
      </c>
      <c r="E69" s="21">
        <v>0</v>
      </c>
      <c r="F69" s="21">
        <v>8</v>
      </c>
      <c r="G69" s="21">
        <v>7</v>
      </c>
      <c r="H69" s="21"/>
      <c r="I69" s="22">
        <v>3</v>
      </c>
      <c r="K69" s="151"/>
      <c r="O69" s="69">
        <f t="shared" si="1"/>
        <v>15</v>
      </c>
      <c r="P69" s="69">
        <f t="shared" si="2"/>
        <v>1</v>
      </c>
    </row>
    <row r="70" spans="1:16" s="69" customFormat="1" ht="12.75" customHeight="1" x14ac:dyDescent="0.25">
      <c r="A70" s="148"/>
      <c r="B70" s="11" t="s">
        <v>74</v>
      </c>
      <c r="C70" s="21">
        <v>0</v>
      </c>
      <c r="D70" s="21">
        <v>1</v>
      </c>
      <c r="E70" s="21">
        <v>0</v>
      </c>
      <c r="F70" s="21">
        <v>7</v>
      </c>
      <c r="G70" s="21">
        <v>7</v>
      </c>
      <c r="H70" s="21"/>
      <c r="I70" s="22">
        <v>1</v>
      </c>
      <c r="K70" s="151"/>
      <c r="O70" s="69">
        <f t="shared" si="1"/>
        <v>14</v>
      </c>
      <c r="P70" s="69">
        <f t="shared" si="2"/>
        <v>0</v>
      </c>
    </row>
    <row r="71" spans="1:16" s="69" customFormat="1" ht="12.75" customHeight="1" x14ac:dyDescent="0.25">
      <c r="A71" s="148"/>
      <c r="B71" s="11" t="s">
        <v>75</v>
      </c>
      <c r="C71" s="21">
        <v>1</v>
      </c>
      <c r="D71" s="21">
        <v>0</v>
      </c>
      <c r="E71" s="21">
        <v>0</v>
      </c>
      <c r="F71" s="21">
        <v>8</v>
      </c>
      <c r="G71" s="21">
        <v>6</v>
      </c>
      <c r="H71" s="21"/>
      <c r="I71" s="22">
        <v>3</v>
      </c>
      <c r="K71" s="151"/>
      <c r="O71" s="69">
        <f t="shared" si="1"/>
        <v>14</v>
      </c>
      <c r="P71" s="69">
        <f t="shared" si="2"/>
        <v>2</v>
      </c>
    </row>
    <row r="72" spans="1:16" s="69" customFormat="1" ht="12.75" customHeight="1" x14ac:dyDescent="0.25">
      <c r="A72" s="148"/>
      <c r="B72" s="11" t="s">
        <v>77</v>
      </c>
      <c r="C72" s="21">
        <v>0</v>
      </c>
      <c r="D72" s="21">
        <v>0</v>
      </c>
      <c r="E72" s="21">
        <v>1</v>
      </c>
      <c r="F72" s="21">
        <v>6</v>
      </c>
      <c r="G72" s="21">
        <v>9</v>
      </c>
      <c r="H72" s="21"/>
      <c r="I72" s="22">
        <v>0</v>
      </c>
      <c r="K72" s="151"/>
      <c r="O72" s="69">
        <f t="shared" si="1"/>
        <v>15</v>
      </c>
      <c r="P72" s="69">
        <f t="shared" si="2"/>
        <v>-3</v>
      </c>
    </row>
    <row r="73" spans="1:16" s="69" customFormat="1" ht="12.75" customHeight="1" x14ac:dyDescent="0.25">
      <c r="A73" s="148"/>
      <c r="B73" s="11" t="s">
        <v>79</v>
      </c>
      <c r="C73" s="21">
        <v>0</v>
      </c>
      <c r="D73" s="21">
        <v>0</v>
      </c>
      <c r="E73" s="21">
        <v>1</v>
      </c>
      <c r="F73" s="21">
        <v>6</v>
      </c>
      <c r="G73" s="21">
        <v>8</v>
      </c>
      <c r="H73" s="21"/>
      <c r="I73" s="22">
        <v>0</v>
      </c>
      <c r="K73" s="151"/>
      <c r="O73" s="69">
        <f t="shared" si="1"/>
        <v>14</v>
      </c>
      <c r="P73" s="69">
        <f t="shared" si="2"/>
        <v>-2</v>
      </c>
    </row>
    <row r="74" spans="1:16" s="69" customFormat="1" ht="12.75" customHeight="1" thickBot="1" x14ac:dyDescent="0.3">
      <c r="A74" s="149"/>
      <c r="B74" s="17" t="s">
        <v>39</v>
      </c>
      <c r="C74" s="17">
        <f>SUM(C54:C73)</f>
        <v>8</v>
      </c>
      <c r="D74" s="17">
        <f>SUM(D54:D73)</f>
        <v>6</v>
      </c>
      <c r="E74" s="17">
        <f>SUM(E54:E73)</f>
        <v>6</v>
      </c>
      <c r="F74" s="17">
        <f>SUM(F54:F73)</f>
        <v>147</v>
      </c>
      <c r="G74" s="17">
        <f>SUM(G54:G73)</f>
        <v>142</v>
      </c>
      <c r="H74" s="17">
        <f>SUM(F74-G74)</f>
        <v>5</v>
      </c>
      <c r="I74" s="26">
        <f>SUM(I54:I73)</f>
        <v>30</v>
      </c>
      <c r="J74" s="116">
        <f>I74</f>
        <v>30</v>
      </c>
      <c r="K74" s="152"/>
      <c r="M74" s="69">
        <f>SUM(F74:G74)</f>
        <v>289</v>
      </c>
      <c r="N74" s="69">
        <f>SUM(I74)</f>
        <v>30</v>
      </c>
    </row>
    <row r="75" spans="1:16" s="69" customFormat="1" ht="12.75" customHeight="1" thickBot="1" x14ac:dyDescent="0.3">
      <c r="A75" s="90"/>
      <c r="B75" s="90"/>
      <c r="C75" s="90"/>
      <c r="D75" s="90"/>
      <c r="E75" s="90"/>
      <c r="F75" s="90"/>
      <c r="G75" s="90"/>
      <c r="H75" s="90"/>
      <c r="I75" s="90"/>
    </row>
    <row r="76" spans="1:16" s="69" customFormat="1" ht="12.75" customHeight="1" x14ac:dyDescent="0.25">
      <c r="A76" s="147" t="s">
        <v>18</v>
      </c>
      <c r="B76" s="7" t="s">
        <v>13</v>
      </c>
      <c r="C76" s="7">
        <v>1</v>
      </c>
      <c r="D76" s="7">
        <v>0</v>
      </c>
      <c r="E76" s="7">
        <v>0</v>
      </c>
      <c r="F76" s="7">
        <v>8</v>
      </c>
      <c r="G76" s="7">
        <v>4</v>
      </c>
      <c r="H76" s="7"/>
      <c r="I76" s="8">
        <v>3</v>
      </c>
      <c r="K76" s="150">
        <f>RANK(J96,J:J,0)</f>
        <v>4</v>
      </c>
      <c r="O76" s="69">
        <f t="shared" si="1"/>
        <v>12</v>
      </c>
      <c r="P76" s="69">
        <f t="shared" si="2"/>
        <v>4</v>
      </c>
    </row>
    <row r="77" spans="1:16" s="69" customFormat="1" ht="12.75" customHeight="1" x14ac:dyDescent="0.25">
      <c r="A77" s="148"/>
      <c r="B77" s="9" t="s">
        <v>15</v>
      </c>
      <c r="C77" s="9">
        <v>1</v>
      </c>
      <c r="D77" s="9">
        <v>0</v>
      </c>
      <c r="E77" s="9">
        <v>0</v>
      </c>
      <c r="F77" s="9">
        <v>8</v>
      </c>
      <c r="G77" s="9">
        <v>7</v>
      </c>
      <c r="H77" s="9"/>
      <c r="I77" s="10">
        <v>3</v>
      </c>
      <c r="K77" s="151"/>
      <c r="O77" s="69">
        <f t="shared" si="1"/>
        <v>15</v>
      </c>
      <c r="P77" s="69">
        <f t="shared" si="2"/>
        <v>1</v>
      </c>
    </row>
    <row r="78" spans="1:16" s="69" customFormat="1" ht="12.75" customHeight="1" x14ac:dyDescent="0.25">
      <c r="A78" s="148"/>
      <c r="B78" s="11" t="s">
        <v>17</v>
      </c>
      <c r="C78" s="11">
        <v>1</v>
      </c>
      <c r="D78" s="11">
        <v>0</v>
      </c>
      <c r="E78" s="11">
        <v>0</v>
      </c>
      <c r="F78" s="11">
        <v>8</v>
      </c>
      <c r="G78" s="11">
        <v>4</v>
      </c>
      <c r="H78" s="11"/>
      <c r="I78" s="12">
        <v>3</v>
      </c>
      <c r="K78" s="151"/>
      <c r="O78" s="69">
        <f t="shared" si="1"/>
        <v>12</v>
      </c>
      <c r="P78" s="69">
        <f t="shared" si="2"/>
        <v>4</v>
      </c>
    </row>
    <row r="79" spans="1:16" s="69" customFormat="1" ht="12.75" customHeight="1" x14ac:dyDescent="0.25">
      <c r="A79" s="148"/>
      <c r="B79" s="11" t="s">
        <v>19</v>
      </c>
      <c r="C79" s="11">
        <v>0</v>
      </c>
      <c r="D79" s="11">
        <v>0</v>
      </c>
      <c r="E79" s="11">
        <v>1</v>
      </c>
      <c r="F79" s="11">
        <v>4</v>
      </c>
      <c r="G79" s="11">
        <v>6</v>
      </c>
      <c r="H79" s="11"/>
      <c r="I79" s="12">
        <v>0</v>
      </c>
      <c r="K79" s="151"/>
      <c r="O79" s="69">
        <f t="shared" si="1"/>
        <v>10</v>
      </c>
      <c r="P79" s="69">
        <f t="shared" si="2"/>
        <v>-2</v>
      </c>
    </row>
    <row r="80" spans="1:16" s="69" customFormat="1" ht="12.75" customHeight="1" x14ac:dyDescent="0.25">
      <c r="A80" s="148"/>
      <c r="B80" s="11" t="s">
        <v>21</v>
      </c>
      <c r="C80" s="11">
        <v>0</v>
      </c>
      <c r="D80" s="11">
        <v>0</v>
      </c>
      <c r="E80" s="11">
        <v>1</v>
      </c>
      <c r="F80" s="11">
        <v>5</v>
      </c>
      <c r="G80" s="11">
        <v>8</v>
      </c>
      <c r="H80" s="11"/>
      <c r="I80" s="12">
        <v>0</v>
      </c>
      <c r="K80" s="151"/>
      <c r="O80" s="69">
        <f t="shared" si="1"/>
        <v>13</v>
      </c>
      <c r="P80" s="69">
        <f t="shared" si="2"/>
        <v>-3</v>
      </c>
    </row>
    <row r="81" spans="1:16" s="69" customFormat="1" ht="12.75" customHeight="1" x14ac:dyDescent="0.25">
      <c r="A81" s="148"/>
      <c r="B81" s="11" t="s">
        <v>23</v>
      </c>
      <c r="C81" s="11">
        <v>1</v>
      </c>
      <c r="D81" s="11">
        <v>0</v>
      </c>
      <c r="E81" s="11">
        <v>0</v>
      </c>
      <c r="F81" s="11">
        <v>9</v>
      </c>
      <c r="G81" s="11">
        <v>5</v>
      </c>
      <c r="H81" s="11"/>
      <c r="I81" s="12">
        <v>3</v>
      </c>
      <c r="K81" s="151"/>
      <c r="O81" s="69">
        <f t="shared" si="1"/>
        <v>14</v>
      </c>
      <c r="P81" s="69">
        <f t="shared" si="2"/>
        <v>4</v>
      </c>
    </row>
    <row r="82" spans="1:16" s="69" customFormat="1" ht="12.75" customHeight="1" x14ac:dyDescent="0.25">
      <c r="A82" s="148"/>
      <c r="B82" s="11" t="s">
        <v>24</v>
      </c>
      <c r="C82" s="11">
        <v>1</v>
      </c>
      <c r="D82" s="11">
        <v>0</v>
      </c>
      <c r="E82" s="11">
        <v>0</v>
      </c>
      <c r="F82" s="11">
        <v>8</v>
      </c>
      <c r="G82" s="11">
        <v>5</v>
      </c>
      <c r="H82" s="11"/>
      <c r="I82" s="12">
        <v>3</v>
      </c>
      <c r="K82" s="151"/>
      <c r="O82" s="69">
        <f t="shared" si="1"/>
        <v>13</v>
      </c>
      <c r="P82" s="69">
        <f t="shared" si="2"/>
        <v>3</v>
      </c>
    </row>
    <row r="83" spans="1:16" s="69" customFormat="1" ht="12.75" customHeight="1" x14ac:dyDescent="0.25">
      <c r="A83" s="148"/>
      <c r="B83" s="11" t="s">
        <v>26</v>
      </c>
      <c r="C83" s="11">
        <v>1</v>
      </c>
      <c r="D83" s="11">
        <v>0</v>
      </c>
      <c r="E83" s="11">
        <v>0</v>
      </c>
      <c r="F83" s="11">
        <v>8</v>
      </c>
      <c r="G83" s="11">
        <v>4</v>
      </c>
      <c r="H83" s="11"/>
      <c r="I83" s="12">
        <v>3</v>
      </c>
      <c r="K83" s="151"/>
      <c r="O83" s="69">
        <f t="shared" si="1"/>
        <v>12</v>
      </c>
      <c r="P83" s="69">
        <f t="shared" si="2"/>
        <v>4</v>
      </c>
    </row>
    <row r="84" spans="1:16" s="69" customFormat="1" ht="12.75" customHeight="1" x14ac:dyDescent="0.25">
      <c r="A84" s="148"/>
      <c r="B84" s="11" t="s">
        <v>28</v>
      </c>
      <c r="C84" s="11">
        <v>0</v>
      </c>
      <c r="D84" s="11">
        <v>0</v>
      </c>
      <c r="E84" s="11">
        <v>1</v>
      </c>
      <c r="F84" s="11">
        <v>4</v>
      </c>
      <c r="G84" s="11">
        <v>5</v>
      </c>
      <c r="H84" s="11"/>
      <c r="I84" s="12">
        <v>0</v>
      </c>
      <c r="K84" s="151"/>
      <c r="O84" s="69">
        <f t="shared" si="1"/>
        <v>9</v>
      </c>
      <c r="P84" s="69">
        <f t="shared" si="2"/>
        <v>-1</v>
      </c>
    </row>
    <row r="85" spans="1:16" s="69" customFormat="1" ht="12.75" customHeight="1" x14ac:dyDescent="0.25">
      <c r="A85" s="148"/>
      <c r="B85" s="11" t="s">
        <v>30</v>
      </c>
      <c r="C85" s="11">
        <v>1</v>
      </c>
      <c r="D85" s="11">
        <v>0</v>
      </c>
      <c r="E85" s="11">
        <v>0</v>
      </c>
      <c r="F85" s="11">
        <v>9</v>
      </c>
      <c r="G85" s="11">
        <v>8</v>
      </c>
      <c r="H85" s="11"/>
      <c r="I85" s="12">
        <v>3</v>
      </c>
      <c r="K85" s="151"/>
      <c r="O85" s="69">
        <f t="shared" si="1"/>
        <v>17</v>
      </c>
      <c r="P85" s="69">
        <f t="shared" si="2"/>
        <v>1</v>
      </c>
    </row>
    <row r="86" spans="1:16" s="69" customFormat="1" ht="12.75" customHeight="1" x14ac:dyDescent="0.25">
      <c r="A86" s="148"/>
      <c r="B86" s="11" t="s">
        <v>32</v>
      </c>
      <c r="C86" s="11">
        <v>1</v>
      </c>
      <c r="D86" s="11">
        <v>0</v>
      </c>
      <c r="E86" s="11">
        <v>0</v>
      </c>
      <c r="F86" s="11">
        <v>12</v>
      </c>
      <c r="G86" s="11">
        <v>6</v>
      </c>
      <c r="H86" s="11"/>
      <c r="I86" s="12">
        <v>3</v>
      </c>
      <c r="K86" s="151"/>
      <c r="O86" s="69">
        <f t="shared" si="1"/>
        <v>18</v>
      </c>
      <c r="P86" s="69">
        <f t="shared" si="2"/>
        <v>6</v>
      </c>
    </row>
    <row r="87" spans="1:16" s="69" customFormat="1" ht="12.75" customHeight="1" x14ac:dyDescent="0.25">
      <c r="A87" s="148"/>
      <c r="B87" s="11" t="s">
        <v>34</v>
      </c>
      <c r="C87" s="11">
        <v>1</v>
      </c>
      <c r="D87" s="11">
        <v>0</v>
      </c>
      <c r="E87" s="11">
        <v>0</v>
      </c>
      <c r="F87" s="11">
        <v>7</v>
      </c>
      <c r="G87" s="11">
        <v>6</v>
      </c>
      <c r="H87" s="11"/>
      <c r="I87" s="12">
        <v>3</v>
      </c>
      <c r="K87" s="151"/>
      <c r="O87" s="69">
        <f t="shared" si="1"/>
        <v>13</v>
      </c>
      <c r="P87" s="69">
        <f t="shared" si="2"/>
        <v>1</v>
      </c>
    </row>
    <row r="88" spans="1:16" s="69" customFormat="1" ht="12.75" customHeight="1" x14ac:dyDescent="0.25">
      <c r="A88" s="148"/>
      <c r="B88" s="11" t="s">
        <v>36</v>
      </c>
      <c r="C88" s="11">
        <v>1</v>
      </c>
      <c r="D88" s="11">
        <v>0</v>
      </c>
      <c r="E88" s="11">
        <v>0</v>
      </c>
      <c r="F88" s="11">
        <v>8</v>
      </c>
      <c r="G88" s="11">
        <v>7</v>
      </c>
      <c r="H88" s="11"/>
      <c r="I88" s="12">
        <v>3</v>
      </c>
      <c r="K88" s="151"/>
      <c r="O88" s="69">
        <f t="shared" si="1"/>
        <v>15</v>
      </c>
      <c r="P88" s="69">
        <f t="shared" si="2"/>
        <v>1</v>
      </c>
    </row>
    <row r="89" spans="1:16" s="69" customFormat="1" ht="12.75" customHeight="1" x14ac:dyDescent="0.25">
      <c r="A89" s="148"/>
      <c r="B89" s="11" t="s">
        <v>38</v>
      </c>
      <c r="C89" s="11">
        <v>0</v>
      </c>
      <c r="D89" s="11">
        <v>0</v>
      </c>
      <c r="E89" s="11">
        <v>1</v>
      </c>
      <c r="F89" s="11">
        <v>7</v>
      </c>
      <c r="G89" s="11">
        <v>8</v>
      </c>
      <c r="H89" s="11"/>
      <c r="I89" s="12">
        <v>0</v>
      </c>
      <c r="K89" s="151"/>
      <c r="O89" s="69">
        <f t="shared" si="1"/>
        <v>15</v>
      </c>
      <c r="P89" s="69">
        <f t="shared" si="2"/>
        <v>-1</v>
      </c>
    </row>
    <row r="90" spans="1:16" s="69" customFormat="1" ht="12.75" customHeight="1" x14ac:dyDescent="0.25">
      <c r="A90" s="148"/>
      <c r="B90" s="11" t="s">
        <v>40</v>
      </c>
      <c r="C90" s="11">
        <v>0</v>
      </c>
      <c r="D90" s="11">
        <v>1</v>
      </c>
      <c r="E90" s="11">
        <v>0</v>
      </c>
      <c r="F90" s="11">
        <v>8</v>
      </c>
      <c r="G90" s="11">
        <v>8</v>
      </c>
      <c r="H90" s="11"/>
      <c r="I90" s="12">
        <v>1</v>
      </c>
      <c r="K90" s="151"/>
      <c r="O90" s="69">
        <f t="shared" si="1"/>
        <v>16</v>
      </c>
      <c r="P90" s="69">
        <f t="shared" si="2"/>
        <v>0</v>
      </c>
    </row>
    <row r="91" spans="1:16" s="69" customFormat="1" ht="12.75" customHeight="1" x14ac:dyDescent="0.25">
      <c r="A91" s="148"/>
      <c r="B91" s="11" t="s">
        <v>71</v>
      </c>
      <c r="C91" s="11">
        <v>0</v>
      </c>
      <c r="D91" s="11">
        <v>0</v>
      </c>
      <c r="E91" s="11">
        <v>1</v>
      </c>
      <c r="F91" s="11">
        <v>6</v>
      </c>
      <c r="G91" s="11">
        <v>8</v>
      </c>
      <c r="H91" s="11"/>
      <c r="I91" s="12">
        <v>0</v>
      </c>
      <c r="K91" s="151"/>
      <c r="O91" s="69">
        <f t="shared" si="1"/>
        <v>14</v>
      </c>
      <c r="P91" s="69">
        <f t="shared" si="2"/>
        <v>-2</v>
      </c>
    </row>
    <row r="92" spans="1:16" s="69" customFormat="1" ht="12.75" customHeight="1" x14ac:dyDescent="0.25">
      <c r="A92" s="148"/>
      <c r="B92" s="11" t="s">
        <v>74</v>
      </c>
      <c r="C92" s="11">
        <v>0</v>
      </c>
      <c r="D92" s="11">
        <v>0</v>
      </c>
      <c r="E92" s="11">
        <v>1</v>
      </c>
      <c r="F92" s="11">
        <v>7</v>
      </c>
      <c r="G92" s="11">
        <v>8</v>
      </c>
      <c r="H92" s="11"/>
      <c r="I92" s="12">
        <v>0</v>
      </c>
      <c r="K92" s="151"/>
      <c r="O92" s="69">
        <f t="shared" si="1"/>
        <v>15</v>
      </c>
      <c r="P92" s="69">
        <f t="shared" si="2"/>
        <v>-1</v>
      </c>
    </row>
    <row r="93" spans="1:16" s="69" customFormat="1" ht="12.75" customHeight="1" x14ac:dyDescent="0.25">
      <c r="A93" s="148"/>
      <c r="B93" s="11" t="s">
        <v>75</v>
      </c>
      <c r="C93" s="11">
        <v>0</v>
      </c>
      <c r="D93" s="11">
        <v>1</v>
      </c>
      <c r="E93" s="11">
        <v>0</v>
      </c>
      <c r="F93" s="11">
        <v>6</v>
      </c>
      <c r="G93" s="11">
        <v>6</v>
      </c>
      <c r="H93" s="11"/>
      <c r="I93" s="12">
        <v>1</v>
      </c>
      <c r="K93" s="151"/>
      <c r="O93" s="69">
        <f t="shared" si="1"/>
        <v>12</v>
      </c>
      <c r="P93" s="69">
        <f t="shared" si="2"/>
        <v>0</v>
      </c>
    </row>
    <row r="94" spans="1:16" s="69" customFormat="1" ht="12.75" customHeight="1" x14ac:dyDescent="0.25">
      <c r="A94" s="148"/>
      <c r="B94" s="11" t="s">
        <v>77</v>
      </c>
      <c r="C94" s="11">
        <v>0</v>
      </c>
      <c r="D94" s="11">
        <v>0</v>
      </c>
      <c r="E94" s="11">
        <v>1</v>
      </c>
      <c r="F94" s="11">
        <v>5</v>
      </c>
      <c r="G94" s="11">
        <v>7</v>
      </c>
      <c r="H94" s="11"/>
      <c r="I94" s="12">
        <v>0</v>
      </c>
      <c r="K94" s="151"/>
      <c r="O94" s="69">
        <f t="shared" si="1"/>
        <v>12</v>
      </c>
      <c r="P94" s="69">
        <f t="shared" si="2"/>
        <v>-2</v>
      </c>
    </row>
    <row r="95" spans="1:16" s="69" customFormat="1" ht="12.75" customHeight="1" x14ac:dyDescent="0.25">
      <c r="A95" s="148"/>
      <c r="B95" s="11" t="s">
        <v>79</v>
      </c>
      <c r="C95" s="11">
        <v>0</v>
      </c>
      <c r="D95" s="11">
        <v>0</v>
      </c>
      <c r="E95" s="11">
        <v>1</v>
      </c>
      <c r="F95" s="11">
        <v>3</v>
      </c>
      <c r="G95" s="11">
        <v>6</v>
      </c>
      <c r="H95" s="11"/>
      <c r="I95" s="12">
        <v>0</v>
      </c>
      <c r="K95" s="151"/>
      <c r="O95" s="69">
        <f t="shared" si="1"/>
        <v>9</v>
      </c>
      <c r="P95" s="69">
        <f t="shared" si="2"/>
        <v>-3</v>
      </c>
    </row>
    <row r="96" spans="1:16" s="69" customFormat="1" ht="12.75" customHeight="1" thickBot="1" x14ac:dyDescent="0.3">
      <c r="A96" s="149"/>
      <c r="B96" s="17" t="s">
        <v>39</v>
      </c>
      <c r="C96" s="17">
        <f>SUM(C76:C95)</f>
        <v>10</v>
      </c>
      <c r="D96" s="17">
        <f>SUM(D76:D95)</f>
        <v>2</v>
      </c>
      <c r="E96" s="17">
        <f>SUM(E76:E95)</f>
        <v>8</v>
      </c>
      <c r="F96" s="17">
        <f>SUM(F76:F95)</f>
        <v>140</v>
      </c>
      <c r="G96" s="17">
        <f>SUM(G76:G95)</f>
        <v>126</v>
      </c>
      <c r="H96" s="17">
        <f>SUM(F96-G96)</f>
        <v>14</v>
      </c>
      <c r="I96" s="26">
        <f>SUM(I76:I95)</f>
        <v>32</v>
      </c>
      <c r="J96" s="116">
        <f>I96</f>
        <v>32</v>
      </c>
      <c r="K96" s="152"/>
      <c r="M96" s="69">
        <f>SUM(F96:G96)</f>
        <v>266</v>
      </c>
      <c r="N96" s="69">
        <f>SUM(I96)</f>
        <v>32</v>
      </c>
    </row>
    <row r="97" spans="1:16" s="69" customFormat="1" ht="12.75" customHeight="1" thickBot="1" x14ac:dyDescent="0.3">
      <c r="A97" s="197"/>
      <c r="B97" s="197"/>
      <c r="C97" s="197"/>
      <c r="D97" s="197"/>
      <c r="E97" s="197"/>
      <c r="F97" s="197"/>
      <c r="G97" s="197"/>
      <c r="H97" s="197"/>
      <c r="I97" s="197"/>
    </row>
    <row r="98" spans="1:16" s="69" customFormat="1" ht="12.75" customHeight="1" x14ac:dyDescent="0.25">
      <c r="A98" s="147" t="s">
        <v>27</v>
      </c>
      <c r="B98" s="7" t="s">
        <v>13</v>
      </c>
      <c r="C98" s="7">
        <v>0</v>
      </c>
      <c r="D98" s="7">
        <v>1</v>
      </c>
      <c r="E98" s="7">
        <v>0</v>
      </c>
      <c r="F98" s="7">
        <v>5</v>
      </c>
      <c r="G98" s="7">
        <v>5</v>
      </c>
      <c r="H98" s="7"/>
      <c r="I98" s="8">
        <v>1</v>
      </c>
      <c r="K98" s="150">
        <f>RANK(J118,J:J,0)</f>
        <v>5</v>
      </c>
      <c r="O98" s="69">
        <f t="shared" si="1"/>
        <v>10</v>
      </c>
      <c r="P98" s="69">
        <f t="shared" si="2"/>
        <v>0</v>
      </c>
    </row>
    <row r="99" spans="1:16" s="69" customFormat="1" ht="12.75" customHeight="1" x14ac:dyDescent="0.25">
      <c r="A99" s="148"/>
      <c r="B99" s="9" t="s">
        <v>15</v>
      </c>
      <c r="C99" s="9">
        <v>0</v>
      </c>
      <c r="D99" s="9">
        <v>0</v>
      </c>
      <c r="E99" s="9">
        <v>1</v>
      </c>
      <c r="F99" s="9">
        <v>7</v>
      </c>
      <c r="G99" s="9">
        <v>9</v>
      </c>
      <c r="H99" s="9"/>
      <c r="I99" s="10">
        <v>0</v>
      </c>
      <c r="K99" s="151"/>
      <c r="O99" s="69">
        <f t="shared" si="1"/>
        <v>16</v>
      </c>
      <c r="P99" s="69">
        <f t="shared" si="2"/>
        <v>-2</v>
      </c>
    </row>
    <row r="100" spans="1:16" s="69" customFormat="1" ht="12.75" customHeight="1" x14ac:dyDescent="0.25">
      <c r="A100" s="148"/>
      <c r="B100" s="11" t="s">
        <v>17</v>
      </c>
      <c r="C100" s="11">
        <v>1</v>
      </c>
      <c r="D100" s="11">
        <v>0</v>
      </c>
      <c r="E100" s="11">
        <v>0</v>
      </c>
      <c r="F100" s="11">
        <v>8</v>
      </c>
      <c r="G100" s="11">
        <v>4</v>
      </c>
      <c r="H100" s="11"/>
      <c r="I100" s="12">
        <v>3</v>
      </c>
      <c r="K100" s="151"/>
      <c r="O100" s="69">
        <f t="shared" si="1"/>
        <v>12</v>
      </c>
      <c r="P100" s="69">
        <f t="shared" si="2"/>
        <v>4</v>
      </c>
    </row>
    <row r="101" spans="1:16" s="69" customFormat="1" ht="12.75" customHeight="1" x14ac:dyDescent="0.25">
      <c r="A101" s="148"/>
      <c r="B101" s="11" t="s">
        <v>19</v>
      </c>
      <c r="C101" s="11">
        <v>1</v>
      </c>
      <c r="D101" s="11">
        <v>0</v>
      </c>
      <c r="E101" s="11">
        <v>0</v>
      </c>
      <c r="F101" s="11">
        <v>7</v>
      </c>
      <c r="G101" s="11">
        <v>6</v>
      </c>
      <c r="H101" s="11"/>
      <c r="I101" s="12">
        <v>3</v>
      </c>
      <c r="K101" s="151"/>
      <c r="O101" s="69">
        <f t="shared" si="1"/>
        <v>13</v>
      </c>
      <c r="P101" s="69">
        <f t="shared" si="2"/>
        <v>1</v>
      </c>
    </row>
    <row r="102" spans="1:16" s="69" customFormat="1" ht="12.75" customHeight="1" x14ac:dyDescent="0.25">
      <c r="A102" s="148"/>
      <c r="B102" s="11" t="s">
        <v>21</v>
      </c>
      <c r="C102" s="11">
        <v>0</v>
      </c>
      <c r="D102" s="11">
        <v>0</v>
      </c>
      <c r="E102" s="11">
        <v>1</v>
      </c>
      <c r="F102" s="11">
        <v>6</v>
      </c>
      <c r="G102" s="11">
        <v>8</v>
      </c>
      <c r="H102" s="11"/>
      <c r="I102" s="12">
        <v>0</v>
      </c>
      <c r="K102" s="151"/>
      <c r="O102" s="69">
        <f t="shared" si="1"/>
        <v>14</v>
      </c>
      <c r="P102" s="69">
        <f t="shared" si="2"/>
        <v>-2</v>
      </c>
    </row>
    <row r="103" spans="1:16" s="69" customFormat="1" ht="12.75" customHeight="1" x14ac:dyDescent="0.25">
      <c r="A103" s="148"/>
      <c r="B103" s="11" t="s">
        <v>23</v>
      </c>
      <c r="C103" s="11">
        <v>0</v>
      </c>
      <c r="D103" s="11">
        <v>1</v>
      </c>
      <c r="E103" s="11">
        <v>0</v>
      </c>
      <c r="F103" s="11">
        <v>6</v>
      </c>
      <c r="G103" s="11">
        <v>6</v>
      </c>
      <c r="H103" s="11"/>
      <c r="I103" s="12">
        <v>1</v>
      </c>
      <c r="K103" s="151"/>
      <c r="O103" s="69">
        <f t="shared" si="1"/>
        <v>12</v>
      </c>
      <c r="P103" s="69">
        <f t="shared" si="2"/>
        <v>0</v>
      </c>
    </row>
    <row r="104" spans="1:16" s="69" customFormat="1" ht="12.75" customHeight="1" x14ac:dyDescent="0.25">
      <c r="A104" s="148"/>
      <c r="B104" s="11" t="s">
        <v>24</v>
      </c>
      <c r="C104" s="11">
        <v>0</v>
      </c>
      <c r="D104" s="11">
        <v>1</v>
      </c>
      <c r="E104" s="11">
        <v>0</v>
      </c>
      <c r="F104" s="11">
        <v>9</v>
      </c>
      <c r="G104" s="11">
        <v>9</v>
      </c>
      <c r="H104" s="11"/>
      <c r="I104" s="12">
        <v>1</v>
      </c>
      <c r="K104" s="151"/>
      <c r="O104" s="69">
        <f t="shared" si="1"/>
        <v>18</v>
      </c>
      <c r="P104" s="69">
        <f t="shared" si="2"/>
        <v>0</v>
      </c>
    </row>
    <row r="105" spans="1:16" s="69" customFormat="1" ht="12.75" customHeight="1" x14ac:dyDescent="0.25">
      <c r="A105" s="148"/>
      <c r="B105" s="11" t="s">
        <v>26</v>
      </c>
      <c r="C105" s="11">
        <v>0</v>
      </c>
      <c r="D105" s="11">
        <v>0</v>
      </c>
      <c r="E105" s="11">
        <v>1</v>
      </c>
      <c r="F105" s="11">
        <v>5</v>
      </c>
      <c r="G105" s="11">
        <v>7</v>
      </c>
      <c r="H105" s="11"/>
      <c r="I105" s="12">
        <v>0</v>
      </c>
      <c r="K105" s="151"/>
      <c r="O105" s="69">
        <f t="shared" si="1"/>
        <v>12</v>
      </c>
      <c r="P105" s="69">
        <f t="shared" si="2"/>
        <v>-2</v>
      </c>
    </row>
    <row r="106" spans="1:16" s="69" customFormat="1" ht="12.75" customHeight="1" x14ac:dyDescent="0.25">
      <c r="A106" s="148"/>
      <c r="B106" s="11" t="s">
        <v>28</v>
      </c>
      <c r="C106" s="11">
        <v>0</v>
      </c>
      <c r="D106" s="11">
        <v>0</v>
      </c>
      <c r="E106" s="11">
        <v>1</v>
      </c>
      <c r="F106" s="11">
        <v>7</v>
      </c>
      <c r="G106" s="11">
        <v>8</v>
      </c>
      <c r="H106" s="11"/>
      <c r="I106" s="12">
        <v>0</v>
      </c>
      <c r="K106" s="151"/>
      <c r="O106" s="69">
        <f t="shared" si="1"/>
        <v>15</v>
      </c>
      <c r="P106" s="69">
        <f t="shared" si="2"/>
        <v>-1</v>
      </c>
    </row>
    <row r="107" spans="1:16" s="69" customFormat="1" ht="12.75" customHeight="1" x14ac:dyDescent="0.25">
      <c r="A107" s="148"/>
      <c r="B107" s="11" t="s">
        <v>30</v>
      </c>
      <c r="C107" s="11">
        <v>0</v>
      </c>
      <c r="D107" s="11">
        <v>1</v>
      </c>
      <c r="E107" s="11">
        <v>0</v>
      </c>
      <c r="F107" s="11">
        <v>9</v>
      </c>
      <c r="G107" s="11">
        <v>9</v>
      </c>
      <c r="H107" s="11"/>
      <c r="I107" s="12">
        <v>1</v>
      </c>
      <c r="K107" s="151"/>
      <c r="O107" s="69">
        <f t="shared" si="1"/>
        <v>18</v>
      </c>
      <c r="P107" s="69">
        <f t="shared" si="2"/>
        <v>0</v>
      </c>
    </row>
    <row r="108" spans="1:16" s="69" customFormat="1" ht="12.75" customHeight="1" x14ac:dyDescent="0.25">
      <c r="A108" s="148"/>
      <c r="B108" s="11" t="s">
        <v>32</v>
      </c>
      <c r="C108" s="11">
        <v>1</v>
      </c>
      <c r="D108" s="11">
        <v>0</v>
      </c>
      <c r="E108" s="11">
        <v>0</v>
      </c>
      <c r="F108" s="11">
        <v>8</v>
      </c>
      <c r="G108" s="11">
        <v>7</v>
      </c>
      <c r="H108" s="11"/>
      <c r="I108" s="12">
        <v>3</v>
      </c>
      <c r="K108" s="151"/>
      <c r="O108" s="69">
        <f t="shared" si="1"/>
        <v>15</v>
      </c>
      <c r="P108" s="69">
        <f t="shared" si="2"/>
        <v>1</v>
      </c>
    </row>
    <row r="109" spans="1:16" s="69" customFormat="1" ht="12.75" customHeight="1" x14ac:dyDescent="0.25">
      <c r="A109" s="148"/>
      <c r="B109" s="11" t="s">
        <v>34</v>
      </c>
      <c r="C109" s="11">
        <v>1</v>
      </c>
      <c r="D109" s="11">
        <v>0</v>
      </c>
      <c r="E109" s="11">
        <v>0</v>
      </c>
      <c r="F109" s="11">
        <v>8</v>
      </c>
      <c r="G109" s="11">
        <v>6</v>
      </c>
      <c r="H109" s="11"/>
      <c r="I109" s="12">
        <v>3</v>
      </c>
      <c r="K109" s="151"/>
      <c r="O109" s="69">
        <f t="shared" si="1"/>
        <v>14</v>
      </c>
      <c r="P109" s="69">
        <f t="shared" si="2"/>
        <v>2</v>
      </c>
    </row>
    <row r="110" spans="1:16" s="69" customFormat="1" ht="12.75" customHeight="1" x14ac:dyDescent="0.25">
      <c r="A110" s="148"/>
      <c r="B110" s="11" t="s">
        <v>36</v>
      </c>
      <c r="C110" s="11">
        <v>0</v>
      </c>
      <c r="D110" s="11">
        <v>0</v>
      </c>
      <c r="E110" s="11">
        <v>1</v>
      </c>
      <c r="F110" s="11">
        <v>6</v>
      </c>
      <c r="G110" s="11">
        <v>8</v>
      </c>
      <c r="H110" s="11"/>
      <c r="I110" s="12">
        <v>0</v>
      </c>
      <c r="K110" s="151"/>
      <c r="O110" s="69">
        <f t="shared" si="1"/>
        <v>14</v>
      </c>
      <c r="P110" s="69">
        <f t="shared" si="2"/>
        <v>-2</v>
      </c>
    </row>
    <row r="111" spans="1:16" s="69" customFormat="1" ht="12.75" customHeight="1" x14ac:dyDescent="0.25">
      <c r="A111" s="148"/>
      <c r="B111" s="11" t="s">
        <v>38</v>
      </c>
      <c r="C111" s="11">
        <v>0</v>
      </c>
      <c r="D111" s="11">
        <v>0</v>
      </c>
      <c r="E111" s="11">
        <v>1</v>
      </c>
      <c r="F111" s="11">
        <v>6</v>
      </c>
      <c r="G111" s="11">
        <v>8</v>
      </c>
      <c r="H111" s="11"/>
      <c r="I111" s="12">
        <v>0</v>
      </c>
      <c r="K111" s="151"/>
      <c r="O111" s="69">
        <f t="shared" si="1"/>
        <v>14</v>
      </c>
      <c r="P111" s="69">
        <f t="shared" si="2"/>
        <v>-2</v>
      </c>
    </row>
    <row r="112" spans="1:16" s="69" customFormat="1" ht="12.75" customHeight="1" x14ac:dyDescent="0.25">
      <c r="A112" s="148"/>
      <c r="B112" s="11" t="s">
        <v>40</v>
      </c>
      <c r="C112" s="11">
        <v>1</v>
      </c>
      <c r="D112" s="11">
        <v>0</v>
      </c>
      <c r="E112" s="11">
        <v>0</v>
      </c>
      <c r="F112" s="11">
        <v>12</v>
      </c>
      <c r="G112" s="11">
        <v>6</v>
      </c>
      <c r="H112" s="11"/>
      <c r="I112" s="12">
        <v>3</v>
      </c>
      <c r="K112" s="151"/>
      <c r="O112" s="69">
        <f t="shared" si="1"/>
        <v>18</v>
      </c>
      <c r="P112" s="69">
        <f t="shared" si="2"/>
        <v>6</v>
      </c>
    </row>
    <row r="113" spans="1:16" s="69" customFormat="1" ht="12.75" customHeight="1" x14ac:dyDescent="0.25">
      <c r="A113" s="148"/>
      <c r="B113" s="11" t="s">
        <v>71</v>
      </c>
      <c r="C113" s="11">
        <v>0</v>
      </c>
      <c r="D113" s="11">
        <v>1</v>
      </c>
      <c r="E113" s="11">
        <v>0</v>
      </c>
      <c r="F113" s="11">
        <v>8</v>
      </c>
      <c r="G113" s="11">
        <v>8</v>
      </c>
      <c r="H113" s="11"/>
      <c r="I113" s="12">
        <v>1</v>
      </c>
      <c r="K113" s="151"/>
      <c r="O113" s="69">
        <f t="shared" si="1"/>
        <v>16</v>
      </c>
      <c r="P113" s="69">
        <f t="shared" si="2"/>
        <v>0</v>
      </c>
    </row>
    <row r="114" spans="1:16" s="69" customFormat="1" ht="12.75" customHeight="1" x14ac:dyDescent="0.25">
      <c r="A114" s="148"/>
      <c r="B114" s="11" t="s">
        <v>74</v>
      </c>
      <c r="C114" s="11">
        <v>1</v>
      </c>
      <c r="D114" s="11">
        <v>0</v>
      </c>
      <c r="E114" s="11">
        <v>0</v>
      </c>
      <c r="F114" s="11">
        <v>6</v>
      </c>
      <c r="G114" s="11">
        <v>5</v>
      </c>
      <c r="H114" s="11"/>
      <c r="I114" s="12">
        <v>3</v>
      </c>
      <c r="K114" s="151"/>
      <c r="O114" s="69">
        <f t="shared" si="1"/>
        <v>11</v>
      </c>
      <c r="P114" s="69">
        <f t="shared" si="2"/>
        <v>1</v>
      </c>
    </row>
    <row r="115" spans="1:16" s="69" customFormat="1" ht="12.75" customHeight="1" x14ac:dyDescent="0.25">
      <c r="A115" s="148"/>
      <c r="B115" s="11" t="s">
        <v>75</v>
      </c>
      <c r="C115" s="11">
        <v>1</v>
      </c>
      <c r="D115" s="11">
        <v>0</v>
      </c>
      <c r="E115" s="11">
        <v>0</v>
      </c>
      <c r="F115" s="11">
        <v>8</v>
      </c>
      <c r="G115" s="11">
        <v>6</v>
      </c>
      <c r="H115" s="11"/>
      <c r="I115" s="12">
        <v>3</v>
      </c>
      <c r="K115" s="151"/>
      <c r="O115" s="69">
        <f t="shared" si="1"/>
        <v>14</v>
      </c>
      <c r="P115" s="69">
        <f t="shared" si="2"/>
        <v>2</v>
      </c>
    </row>
    <row r="116" spans="1:16" s="69" customFormat="1" ht="12.75" customHeight="1" x14ac:dyDescent="0.25">
      <c r="A116" s="148"/>
      <c r="B116" s="11" t="s">
        <v>77</v>
      </c>
      <c r="C116" s="11">
        <v>0</v>
      </c>
      <c r="D116" s="11">
        <v>1</v>
      </c>
      <c r="E116" s="11">
        <v>0</v>
      </c>
      <c r="F116" s="11">
        <v>7</v>
      </c>
      <c r="G116" s="11">
        <v>7</v>
      </c>
      <c r="H116" s="11"/>
      <c r="I116" s="12">
        <v>1</v>
      </c>
      <c r="K116" s="151"/>
      <c r="O116" s="69">
        <f t="shared" si="1"/>
        <v>14</v>
      </c>
      <c r="P116" s="69">
        <f t="shared" si="2"/>
        <v>0</v>
      </c>
    </row>
    <row r="117" spans="1:16" s="69" customFormat="1" ht="12.75" customHeight="1" x14ac:dyDescent="0.25">
      <c r="A117" s="148"/>
      <c r="B117" s="11" t="s">
        <v>79</v>
      </c>
      <c r="C117" s="11">
        <v>1</v>
      </c>
      <c r="D117" s="11">
        <v>0</v>
      </c>
      <c r="E117" s="11">
        <v>0</v>
      </c>
      <c r="F117" s="11">
        <v>8</v>
      </c>
      <c r="G117" s="11">
        <v>4</v>
      </c>
      <c r="H117" s="11"/>
      <c r="I117" s="12">
        <v>3</v>
      </c>
      <c r="K117" s="151"/>
      <c r="O117" s="69">
        <f t="shared" si="1"/>
        <v>12</v>
      </c>
      <c r="P117" s="69">
        <f t="shared" si="2"/>
        <v>4</v>
      </c>
    </row>
    <row r="118" spans="1:16" s="69" customFormat="1" ht="12.75" customHeight="1" thickBot="1" x14ac:dyDescent="0.3">
      <c r="A118" s="149"/>
      <c r="B118" s="17" t="s">
        <v>39</v>
      </c>
      <c r="C118" s="17">
        <f>SUM(C98:C117)</f>
        <v>8</v>
      </c>
      <c r="D118" s="17">
        <f>SUM(D98:D117)</f>
        <v>6</v>
      </c>
      <c r="E118" s="17">
        <f>SUM(E98:E117)</f>
        <v>6</v>
      </c>
      <c r="F118" s="17">
        <f>SUM(F98:F117)</f>
        <v>146</v>
      </c>
      <c r="G118" s="17">
        <f>SUM(G98:G117)</f>
        <v>136</v>
      </c>
      <c r="H118" s="17">
        <f>SUM(F118-G118)</f>
        <v>10</v>
      </c>
      <c r="I118" s="26">
        <f>SUM(I98:I117)</f>
        <v>30</v>
      </c>
      <c r="J118" s="18">
        <f>I118</f>
        <v>30</v>
      </c>
      <c r="K118" s="152"/>
      <c r="M118" s="69">
        <f>SUM(F118:G118)</f>
        <v>282</v>
      </c>
      <c r="N118" s="69">
        <f>SUM(I118)</f>
        <v>30</v>
      </c>
    </row>
    <row r="119" spans="1:16" s="69" customFormat="1" ht="12.75" customHeight="1" thickBot="1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</row>
    <row r="120" spans="1:16" s="69" customFormat="1" ht="12.75" customHeight="1" x14ac:dyDescent="0.25">
      <c r="A120" s="147" t="s">
        <v>31</v>
      </c>
      <c r="B120" s="7" t="s">
        <v>13</v>
      </c>
      <c r="C120" s="7">
        <v>1</v>
      </c>
      <c r="D120" s="7">
        <v>0</v>
      </c>
      <c r="E120" s="7">
        <v>0</v>
      </c>
      <c r="F120" s="7">
        <v>8</v>
      </c>
      <c r="G120" s="7">
        <v>7</v>
      </c>
      <c r="H120" s="7"/>
      <c r="I120" s="8">
        <v>3</v>
      </c>
      <c r="K120" s="150">
        <f>RANK(J140,J:J,0)</f>
        <v>3</v>
      </c>
      <c r="O120" s="69">
        <f t="shared" si="1"/>
        <v>15</v>
      </c>
      <c r="P120" s="69">
        <f t="shared" si="2"/>
        <v>1</v>
      </c>
    </row>
    <row r="121" spans="1:16" s="69" customFormat="1" ht="12.75" customHeight="1" x14ac:dyDescent="0.25">
      <c r="A121" s="148"/>
      <c r="B121" s="9" t="s">
        <v>15</v>
      </c>
      <c r="C121" s="9">
        <v>0</v>
      </c>
      <c r="D121" s="9">
        <v>0</v>
      </c>
      <c r="E121" s="9">
        <v>1</v>
      </c>
      <c r="F121" s="9">
        <v>5</v>
      </c>
      <c r="G121" s="9">
        <v>6</v>
      </c>
      <c r="H121" s="9"/>
      <c r="I121" s="10">
        <v>0</v>
      </c>
      <c r="K121" s="151"/>
      <c r="O121" s="69">
        <f t="shared" si="1"/>
        <v>11</v>
      </c>
      <c r="P121" s="69">
        <f t="shared" si="2"/>
        <v>-1</v>
      </c>
    </row>
    <row r="122" spans="1:16" s="69" customFormat="1" ht="12.75" customHeight="1" x14ac:dyDescent="0.25">
      <c r="A122" s="148"/>
      <c r="B122" s="11" t="s">
        <v>17</v>
      </c>
      <c r="C122" s="11">
        <v>1</v>
      </c>
      <c r="D122" s="11">
        <v>0</v>
      </c>
      <c r="E122" s="11">
        <v>0</v>
      </c>
      <c r="F122" s="11">
        <v>8</v>
      </c>
      <c r="G122" s="11">
        <v>7</v>
      </c>
      <c r="H122" s="11"/>
      <c r="I122" s="12">
        <v>3</v>
      </c>
      <c r="K122" s="151"/>
      <c r="O122" s="69">
        <f t="shared" si="1"/>
        <v>15</v>
      </c>
      <c r="P122" s="69">
        <f t="shared" si="2"/>
        <v>1</v>
      </c>
    </row>
    <row r="123" spans="1:16" s="69" customFormat="1" ht="12.75" customHeight="1" x14ac:dyDescent="0.25">
      <c r="A123" s="148"/>
      <c r="B123" s="11" t="s">
        <v>19</v>
      </c>
      <c r="C123" s="11">
        <v>1</v>
      </c>
      <c r="D123" s="11">
        <v>0</v>
      </c>
      <c r="E123" s="11">
        <v>0</v>
      </c>
      <c r="F123" s="11">
        <v>8</v>
      </c>
      <c r="G123" s="11">
        <v>7</v>
      </c>
      <c r="H123" s="11"/>
      <c r="I123" s="12">
        <v>3</v>
      </c>
      <c r="K123" s="151"/>
      <c r="O123" s="69">
        <f t="shared" si="1"/>
        <v>15</v>
      </c>
      <c r="P123" s="69">
        <f t="shared" si="2"/>
        <v>1</v>
      </c>
    </row>
    <row r="124" spans="1:16" s="69" customFormat="1" ht="12.75" customHeight="1" x14ac:dyDescent="0.25">
      <c r="A124" s="148"/>
      <c r="B124" s="11" t="s">
        <v>21</v>
      </c>
      <c r="C124" s="11">
        <v>1</v>
      </c>
      <c r="D124" s="11">
        <v>0</v>
      </c>
      <c r="E124" s="11">
        <v>0</v>
      </c>
      <c r="F124" s="11">
        <v>8</v>
      </c>
      <c r="G124" s="11">
        <v>7</v>
      </c>
      <c r="H124" s="11"/>
      <c r="I124" s="12">
        <v>3</v>
      </c>
      <c r="K124" s="151"/>
      <c r="O124" s="69">
        <f t="shared" si="1"/>
        <v>15</v>
      </c>
      <c r="P124" s="69">
        <f t="shared" si="2"/>
        <v>1</v>
      </c>
    </row>
    <row r="125" spans="1:16" s="69" customFormat="1" ht="12.75" customHeight="1" x14ac:dyDescent="0.25">
      <c r="A125" s="148"/>
      <c r="B125" s="11" t="s">
        <v>23</v>
      </c>
      <c r="C125" s="11">
        <v>1</v>
      </c>
      <c r="D125" s="11">
        <v>0</v>
      </c>
      <c r="E125" s="11">
        <v>0</v>
      </c>
      <c r="F125" s="11">
        <v>7</v>
      </c>
      <c r="G125" s="11">
        <v>6</v>
      </c>
      <c r="H125" s="11"/>
      <c r="I125" s="12">
        <v>3</v>
      </c>
      <c r="K125" s="151"/>
      <c r="O125" s="69">
        <f t="shared" si="1"/>
        <v>13</v>
      </c>
      <c r="P125" s="69">
        <f t="shared" si="2"/>
        <v>1</v>
      </c>
    </row>
    <row r="126" spans="1:16" s="69" customFormat="1" ht="12.75" customHeight="1" x14ac:dyDescent="0.25">
      <c r="A126" s="148"/>
      <c r="B126" s="11" t="s">
        <v>24</v>
      </c>
      <c r="C126" s="11">
        <v>1</v>
      </c>
      <c r="D126" s="11">
        <v>0</v>
      </c>
      <c r="E126" s="11">
        <v>0</v>
      </c>
      <c r="F126" s="11">
        <v>8</v>
      </c>
      <c r="G126" s="11">
        <v>7</v>
      </c>
      <c r="H126" s="11"/>
      <c r="I126" s="12">
        <v>3</v>
      </c>
      <c r="K126" s="151"/>
      <c r="O126" s="69">
        <f t="shared" si="1"/>
        <v>15</v>
      </c>
      <c r="P126" s="69">
        <f t="shared" si="2"/>
        <v>1</v>
      </c>
    </row>
    <row r="127" spans="1:16" s="69" customFormat="1" ht="12.75" customHeight="1" x14ac:dyDescent="0.25">
      <c r="A127" s="148"/>
      <c r="B127" s="11" t="s">
        <v>26</v>
      </c>
      <c r="C127" s="11">
        <v>0</v>
      </c>
      <c r="D127" s="11">
        <v>1</v>
      </c>
      <c r="E127" s="11">
        <v>0</v>
      </c>
      <c r="F127" s="11">
        <v>6</v>
      </c>
      <c r="G127" s="11">
        <v>6</v>
      </c>
      <c r="H127" s="11"/>
      <c r="I127" s="12">
        <v>1</v>
      </c>
      <c r="K127" s="151"/>
      <c r="O127" s="69">
        <f t="shared" si="1"/>
        <v>12</v>
      </c>
      <c r="P127" s="69">
        <f t="shared" si="2"/>
        <v>0</v>
      </c>
    </row>
    <row r="128" spans="1:16" s="69" customFormat="1" ht="12.75" customHeight="1" x14ac:dyDescent="0.25">
      <c r="A128" s="148"/>
      <c r="B128" s="11" t="s">
        <v>28</v>
      </c>
      <c r="C128" s="11">
        <v>0</v>
      </c>
      <c r="D128" s="11">
        <v>0</v>
      </c>
      <c r="E128" s="11">
        <v>1</v>
      </c>
      <c r="F128" s="11">
        <v>6</v>
      </c>
      <c r="G128" s="11">
        <v>7</v>
      </c>
      <c r="H128" s="11"/>
      <c r="I128" s="12">
        <v>0</v>
      </c>
      <c r="K128" s="151"/>
      <c r="O128" s="69">
        <f t="shared" si="1"/>
        <v>13</v>
      </c>
      <c r="P128" s="69">
        <f t="shared" si="2"/>
        <v>-1</v>
      </c>
    </row>
    <row r="129" spans="1:16" s="69" customFormat="1" ht="12.75" customHeight="1" x14ac:dyDescent="0.25">
      <c r="A129" s="148"/>
      <c r="B129" s="11" t="s">
        <v>30</v>
      </c>
      <c r="C129" s="11">
        <v>0</v>
      </c>
      <c r="D129" s="11">
        <v>0</v>
      </c>
      <c r="E129" s="11">
        <v>1</v>
      </c>
      <c r="F129" s="11">
        <v>4</v>
      </c>
      <c r="G129" s="11">
        <v>7</v>
      </c>
      <c r="H129" s="11"/>
      <c r="I129" s="12">
        <v>0</v>
      </c>
      <c r="K129" s="151"/>
      <c r="O129" s="69">
        <f t="shared" si="1"/>
        <v>11</v>
      </c>
      <c r="P129" s="69">
        <f t="shared" si="2"/>
        <v>-3</v>
      </c>
    </row>
    <row r="130" spans="1:16" s="69" customFormat="1" ht="12.75" customHeight="1" x14ac:dyDescent="0.25">
      <c r="A130" s="148"/>
      <c r="B130" s="11" t="s">
        <v>32</v>
      </c>
      <c r="C130" s="11">
        <v>1</v>
      </c>
      <c r="D130" s="11">
        <v>0</v>
      </c>
      <c r="E130" s="11">
        <v>0</v>
      </c>
      <c r="F130" s="11">
        <v>7</v>
      </c>
      <c r="G130" s="11">
        <v>6</v>
      </c>
      <c r="H130" s="11"/>
      <c r="I130" s="12">
        <v>3</v>
      </c>
      <c r="K130" s="151"/>
      <c r="O130" s="69">
        <f t="shared" si="1"/>
        <v>13</v>
      </c>
      <c r="P130" s="69">
        <f t="shared" si="2"/>
        <v>1</v>
      </c>
    </row>
    <row r="131" spans="1:16" s="69" customFormat="1" ht="12.75" customHeight="1" x14ac:dyDescent="0.25">
      <c r="A131" s="148"/>
      <c r="B131" s="11" t="s">
        <v>34</v>
      </c>
      <c r="C131" s="11">
        <v>0</v>
      </c>
      <c r="D131" s="11">
        <v>0</v>
      </c>
      <c r="E131" s="11">
        <v>1</v>
      </c>
      <c r="F131" s="11">
        <v>7</v>
      </c>
      <c r="G131" s="11">
        <v>9</v>
      </c>
      <c r="H131" s="11"/>
      <c r="I131" s="12">
        <v>0</v>
      </c>
      <c r="K131" s="151"/>
      <c r="O131" s="69">
        <f t="shared" si="1"/>
        <v>16</v>
      </c>
      <c r="P131" s="69">
        <f t="shared" si="2"/>
        <v>-2</v>
      </c>
    </row>
    <row r="132" spans="1:16" s="69" customFormat="1" ht="12.75" customHeight="1" x14ac:dyDescent="0.25">
      <c r="A132" s="148"/>
      <c r="B132" s="11" t="s">
        <v>36</v>
      </c>
      <c r="C132" s="11">
        <v>1</v>
      </c>
      <c r="D132" s="11">
        <v>0</v>
      </c>
      <c r="E132" s="11">
        <v>0</v>
      </c>
      <c r="F132" s="11">
        <v>8</v>
      </c>
      <c r="G132" s="11">
        <v>5</v>
      </c>
      <c r="H132" s="11"/>
      <c r="I132" s="12">
        <v>3</v>
      </c>
      <c r="K132" s="151"/>
      <c r="O132" s="69">
        <f t="shared" si="1"/>
        <v>13</v>
      </c>
      <c r="P132" s="69">
        <f t="shared" si="2"/>
        <v>3</v>
      </c>
    </row>
    <row r="133" spans="1:16" s="69" customFormat="1" ht="12.75" customHeight="1" x14ac:dyDescent="0.25">
      <c r="A133" s="148"/>
      <c r="B133" s="11" t="s">
        <v>38</v>
      </c>
      <c r="C133" s="11">
        <v>1</v>
      </c>
      <c r="D133" s="11">
        <v>0</v>
      </c>
      <c r="E133" s="11">
        <v>0</v>
      </c>
      <c r="F133" s="11">
        <v>12</v>
      </c>
      <c r="G133" s="11">
        <v>6</v>
      </c>
      <c r="H133" s="11"/>
      <c r="I133" s="12">
        <v>3</v>
      </c>
      <c r="K133" s="151"/>
      <c r="O133" s="69">
        <f t="shared" si="1"/>
        <v>18</v>
      </c>
      <c r="P133" s="69">
        <f t="shared" si="2"/>
        <v>6</v>
      </c>
    </row>
    <row r="134" spans="1:16" s="69" customFormat="1" ht="12.75" customHeight="1" x14ac:dyDescent="0.25">
      <c r="A134" s="148"/>
      <c r="B134" s="11" t="s">
        <v>40</v>
      </c>
      <c r="C134" s="11">
        <v>0</v>
      </c>
      <c r="D134" s="11">
        <v>0</v>
      </c>
      <c r="E134" s="11">
        <v>1</v>
      </c>
      <c r="F134" s="11">
        <v>8</v>
      </c>
      <c r="G134" s="11">
        <v>9</v>
      </c>
      <c r="H134" s="11"/>
      <c r="I134" s="12">
        <v>0</v>
      </c>
      <c r="K134" s="151"/>
      <c r="O134" s="69">
        <f t="shared" si="1"/>
        <v>17</v>
      </c>
      <c r="P134" s="69">
        <f t="shared" si="2"/>
        <v>-1</v>
      </c>
    </row>
    <row r="135" spans="1:16" s="69" customFormat="1" ht="12.75" customHeight="1" x14ac:dyDescent="0.25">
      <c r="A135" s="148"/>
      <c r="B135" s="11" t="s">
        <v>71</v>
      </c>
      <c r="C135" s="11">
        <v>0</v>
      </c>
      <c r="D135" s="11">
        <v>0</v>
      </c>
      <c r="E135" s="11">
        <v>1</v>
      </c>
      <c r="F135" s="11">
        <v>5</v>
      </c>
      <c r="G135" s="11">
        <v>8</v>
      </c>
      <c r="H135" s="11"/>
      <c r="I135" s="12">
        <v>0</v>
      </c>
      <c r="K135" s="151"/>
      <c r="O135" s="69">
        <f t="shared" si="1"/>
        <v>13</v>
      </c>
      <c r="P135" s="69">
        <f t="shared" si="2"/>
        <v>-3</v>
      </c>
    </row>
    <row r="136" spans="1:16" s="69" customFormat="1" ht="12.75" customHeight="1" x14ac:dyDescent="0.25">
      <c r="A136" s="148"/>
      <c r="B136" s="11" t="s">
        <v>74</v>
      </c>
      <c r="C136" s="11">
        <v>1</v>
      </c>
      <c r="D136" s="11">
        <v>0</v>
      </c>
      <c r="E136" s="11">
        <v>0</v>
      </c>
      <c r="F136" s="11">
        <v>8</v>
      </c>
      <c r="G136" s="11">
        <v>7</v>
      </c>
      <c r="H136" s="11"/>
      <c r="I136" s="12">
        <v>3</v>
      </c>
      <c r="K136" s="151"/>
      <c r="O136" s="69">
        <f t="shared" si="1"/>
        <v>15</v>
      </c>
      <c r="P136" s="69">
        <f t="shared" si="2"/>
        <v>1</v>
      </c>
    </row>
    <row r="137" spans="1:16" s="69" customFormat="1" ht="12.75" customHeight="1" x14ac:dyDescent="0.25">
      <c r="A137" s="148"/>
      <c r="B137" s="11" t="s">
        <v>75</v>
      </c>
      <c r="C137" s="11">
        <v>1</v>
      </c>
      <c r="D137" s="11">
        <v>0</v>
      </c>
      <c r="E137" s="11">
        <v>0</v>
      </c>
      <c r="F137" s="11">
        <v>7</v>
      </c>
      <c r="G137" s="11">
        <v>6</v>
      </c>
      <c r="H137" s="11"/>
      <c r="I137" s="12">
        <v>3</v>
      </c>
      <c r="K137" s="151"/>
      <c r="O137" s="69">
        <f t="shared" si="1"/>
        <v>13</v>
      </c>
      <c r="P137" s="69">
        <f t="shared" si="2"/>
        <v>1</v>
      </c>
    </row>
    <row r="138" spans="1:16" s="69" customFormat="1" ht="12.75" customHeight="1" x14ac:dyDescent="0.25">
      <c r="A138" s="148"/>
      <c r="B138" s="11" t="s">
        <v>77</v>
      </c>
      <c r="C138" s="11">
        <v>0</v>
      </c>
      <c r="D138" s="11">
        <v>0</v>
      </c>
      <c r="E138" s="11">
        <v>1</v>
      </c>
      <c r="F138" s="11">
        <v>5</v>
      </c>
      <c r="G138" s="11">
        <v>6</v>
      </c>
      <c r="H138" s="11"/>
      <c r="I138" s="12">
        <v>0</v>
      </c>
      <c r="K138" s="151"/>
      <c r="O138" s="69">
        <f t="shared" si="1"/>
        <v>11</v>
      </c>
      <c r="P138" s="69">
        <f t="shared" si="2"/>
        <v>-1</v>
      </c>
    </row>
    <row r="139" spans="1:16" s="69" customFormat="1" ht="12.75" customHeight="1" x14ac:dyDescent="0.25">
      <c r="A139" s="148"/>
      <c r="B139" s="11" t="s">
        <v>79</v>
      </c>
      <c r="C139" s="11">
        <v>1</v>
      </c>
      <c r="D139" s="11">
        <v>0</v>
      </c>
      <c r="E139" s="11">
        <v>0</v>
      </c>
      <c r="F139" s="11">
        <v>7</v>
      </c>
      <c r="G139" s="11">
        <v>5</v>
      </c>
      <c r="H139" s="11"/>
      <c r="I139" s="12">
        <v>3</v>
      </c>
      <c r="K139" s="151"/>
      <c r="O139" s="69">
        <f t="shared" si="1"/>
        <v>12</v>
      </c>
      <c r="P139" s="69">
        <f t="shared" si="2"/>
        <v>2</v>
      </c>
    </row>
    <row r="140" spans="1:16" s="69" customFormat="1" ht="12.75" customHeight="1" thickBot="1" x14ac:dyDescent="0.3">
      <c r="A140" s="149"/>
      <c r="B140" s="17" t="s">
        <v>39</v>
      </c>
      <c r="C140" s="17">
        <f>SUM(C120:C139)</f>
        <v>12</v>
      </c>
      <c r="D140" s="17">
        <f>SUM(D120:D139)</f>
        <v>1</v>
      </c>
      <c r="E140" s="17">
        <f>SUM(E120:E139)</f>
        <v>7</v>
      </c>
      <c r="F140" s="17">
        <f>SUM(F120:F139)</f>
        <v>142</v>
      </c>
      <c r="G140" s="17">
        <f>SUM(G120:G139)</f>
        <v>134</v>
      </c>
      <c r="H140" s="17">
        <f>SUM(F140-G140)</f>
        <v>8</v>
      </c>
      <c r="I140" s="26">
        <f>SUM(I120:I139)</f>
        <v>37</v>
      </c>
      <c r="J140" s="18">
        <f>I140</f>
        <v>37</v>
      </c>
      <c r="K140" s="152"/>
      <c r="M140" s="69">
        <f>SUM(F140:G140)</f>
        <v>276</v>
      </c>
      <c r="N140" s="69">
        <f>SUM(I140)</f>
        <v>37</v>
      </c>
    </row>
    <row r="141" spans="1:16" s="69" customFormat="1" ht="12.75" customHeight="1" thickBot="1" x14ac:dyDescent="0.3">
      <c r="A141" s="197"/>
      <c r="B141" s="197"/>
      <c r="C141" s="197"/>
      <c r="D141" s="197"/>
      <c r="E141" s="197"/>
      <c r="F141" s="197"/>
      <c r="G141" s="197"/>
      <c r="H141" s="197"/>
      <c r="I141" s="197"/>
    </row>
    <row r="142" spans="1:16" s="69" customFormat="1" ht="12.75" customHeight="1" x14ac:dyDescent="0.25">
      <c r="A142" s="147" t="s">
        <v>37</v>
      </c>
      <c r="B142" s="7" t="s">
        <v>13</v>
      </c>
      <c r="C142" s="7">
        <v>0</v>
      </c>
      <c r="D142" s="7">
        <v>0</v>
      </c>
      <c r="E142" s="7">
        <v>1</v>
      </c>
      <c r="F142" s="7">
        <v>5</v>
      </c>
      <c r="G142" s="7">
        <v>8</v>
      </c>
      <c r="H142" s="7"/>
      <c r="I142" s="8">
        <v>0</v>
      </c>
      <c r="K142" s="150">
        <f>RANK(J162,J:J,0)</f>
        <v>13</v>
      </c>
      <c r="O142" s="69">
        <f t="shared" si="1"/>
        <v>13</v>
      </c>
      <c r="P142" s="69">
        <f t="shared" si="2"/>
        <v>-3</v>
      </c>
    </row>
    <row r="143" spans="1:16" s="69" customFormat="1" ht="12.75" customHeight="1" x14ac:dyDescent="0.25">
      <c r="A143" s="148"/>
      <c r="B143" s="9" t="s">
        <v>15</v>
      </c>
      <c r="C143" s="9">
        <v>0</v>
      </c>
      <c r="D143" s="9">
        <v>1</v>
      </c>
      <c r="E143" s="9">
        <v>0</v>
      </c>
      <c r="F143" s="9">
        <v>5</v>
      </c>
      <c r="G143" s="9">
        <v>5</v>
      </c>
      <c r="H143" s="9"/>
      <c r="I143" s="10">
        <v>1</v>
      </c>
      <c r="K143" s="151"/>
      <c r="O143" s="69">
        <f t="shared" si="1"/>
        <v>10</v>
      </c>
      <c r="P143" s="69">
        <f t="shared" si="2"/>
        <v>0</v>
      </c>
    </row>
    <row r="144" spans="1:16" s="69" customFormat="1" ht="12.75" customHeight="1" x14ac:dyDescent="0.25">
      <c r="A144" s="148"/>
      <c r="B144" s="11" t="s">
        <v>17</v>
      </c>
      <c r="C144" s="11">
        <v>0</v>
      </c>
      <c r="D144" s="11">
        <v>0</v>
      </c>
      <c r="E144" s="11">
        <v>1</v>
      </c>
      <c r="F144" s="11">
        <v>7</v>
      </c>
      <c r="G144" s="11">
        <v>8</v>
      </c>
      <c r="H144" s="11"/>
      <c r="I144" s="12">
        <v>0</v>
      </c>
      <c r="K144" s="151"/>
      <c r="O144" s="69">
        <f t="shared" si="1"/>
        <v>15</v>
      </c>
      <c r="P144" s="69">
        <f t="shared" si="2"/>
        <v>-1</v>
      </c>
    </row>
    <row r="145" spans="1:16" s="69" customFormat="1" ht="12.75" customHeight="1" x14ac:dyDescent="0.25">
      <c r="A145" s="148"/>
      <c r="B145" s="11" t="s">
        <v>19</v>
      </c>
      <c r="C145" s="11">
        <v>0</v>
      </c>
      <c r="D145" s="11">
        <v>0</v>
      </c>
      <c r="E145" s="11">
        <v>1</v>
      </c>
      <c r="F145" s="11">
        <v>4</v>
      </c>
      <c r="G145" s="11">
        <v>9</v>
      </c>
      <c r="H145" s="11"/>
      <c r="I145" s="12">
        <v>0</v>
      </c>
      <c r="K145" s="151"/>
      <c r="O145" s="69">
        <f t="shared" si="1"/>
        <v>13</v>
      </c>
      <c r="P145" s="69">
        <f t="shared" si="2"/>
        <v>-5</v>
      </c>
    </row>
    <row r="146" spans="1:16" s="69" customFormat="1" ht="12.75" customHeight="1" x14ac:dyDescent="0.25">
      <c r="A146" s="148"/>
      <c r="B146" s="11" t="s">
        <v>21</v>
      </c>
      <c r="C146" s="11">
        <v>0</v>
      </c>
      <c r="D146" s="11">
        <v>0</v>
      </c>
      <c r="E146" s="11">
        <v>1</v>
      </c>
      <c r="F146" s="11">
        <v>4</v>
      </c>
      <c r="G146" s="11">
        <v>9</v>
      </c>
      <c r="H146" s="11"/>
      <c r="I146" s="12">
        <v>0</v>
      </c>
      <c r="K146" s="151"/>
      <c r="O146" s="69">
        <f t="shared" si="1"/>
        <v>13</v>
      </c>
      <c r="P146" s="69">
        <f t="shared" si="2"/>
        <v>-5</v>
      </c>
    </row>
    <row r="147" spans="1:16" s="69" customFormat="1" ht="12.75" customHeight="1" x14ac:dyDescent="0.25">
      <c r="A147" s="148"/>
      <c r="B147" s="11" t="s">
        <v>23</v>
      </c>
      <c r="C147" s="11">
        <v>0</v>
      </c>
      <c r="D147" s="11">
        <v>0</v>
      </c>
      <c r="E147" s="11">
        <v>1</v>
      </c>
      <c r="F147" s="11">
        <v>5</v>
      </c>
      <c r="G147" s="11">
        <v>8</v>
      </c>
      <c r="H147" s="11"/>
      <c r="I147" s="12">
        <v>0</v>
      </c>
      <c r="K147" s="151"/>
      <c r="O147" s="69">
        <f t="shared" si="1"/>
        <v>13</v>
      </c>
      <c r="P147" s="69">
        <f t="shared" si="2"/>
        <v>-3</v>
      </c>
    </row>
    <row r="148" spans="1:16" s="69" customFormat="1" ht="12.75" customHeight="1" x14ac:dyDescent="0.25">
      <c r="A148" s="148"/>
      <c r="B148" s="11" t="s">
        <v>24</v>
      </c>
      <c r="C148" s="11">
        <v>0</v>
      </c>
      <c r="D148" s="11">
        <v>0</v>
      </c>
      <c r="E148" s="11">
        <v>1</v>
      </c>
      <c r="F148" s="11">
        <v>5</v>
      </c>
      <c r="G148" s="11">
        <v>8</v>
      </c>
      <c r="H148" s="11"/>
      <c r="I148" s="12">
        <v>0</v>
      </c>
      <c r="K148" s="151"/>
      <c r="O148" s="69">
        <f t="shared" si="1"/>
        <v>13</v>
      </c>
      <c r="P148" s="69">
        <f t="shared" si="2"/>
        <v>-3</v>
      </c>
    </row>
    <row r="149" spans="1:16" s="69" customFormat="1" ht="12.75" customHeight="1" x14ac:dyDescent="0.25">
      <c r="A149" s="148"/>
      <c r="B149" s="11" t="s">
        <v>26</v>
      </c>
      <c r="C149" s="11">
        <v>0</v>
      </c>
      <c r="D149" s="11">
        <v>0</v>
      </c>
      <c r="E149" s="11">
        <v>1</v>
      </c>
      <c r="F149" s="11">
        <v>8</v>
      </c>
      <c r="G149" s="11">
        <v>9</v>
      </c>
      <c r="H149" s="11"/>
      <c r="I149" s="12">
        <v>0</v>
      </c>
      <c r="K149" s="151"/>
      <c r="O149" s="69">
        <f t="shared" si="1"/>
        <v>17</v>
      </c>
      <c r="P149" s="69">
        <f t="shared" si="2"/>
        <v>-1</v>
      </c>
    </row>
    <row r="150" spans="1:16" s="69" customFormat="1" ht="12.75" customHeight="1" x14ac:dyDescent="0.25">
      <c r="A150" s="148"/>
      <c r="B150" s="11" t="s">
        <v>28</v>
      </c>
      <c r="C150" s="11">
        <v>1</v>
      </c>
      <c r="D150" s="11">
        <v>0</v>
      </c>
      <c r="E150" s="11">
        <v>0</v>
      </c>
      <c r="F150" s="11">
        <v>9</v>
      </c>
      <c r="G150" s="11">
        <v>7</v>
      </c>
      <c r="H150" s="11"/>
      <c r="I150" s="12">
        <v>3</v>
      </c>
      <c r="K150" s="151"/>
      <c r="O150" s="69">
        <f t="shared" si="1"/>
        <v>16</v>
      </c>
      <c r="P150" s="69">
        <f t="shared" si="2"/>
        <v>2</v>
      </c>
    </row>
    <row r="151" spans="1:16" s="69" customFormat="1" ht="12.75" customHeight="1" x14ac:dyDescent="0.25">
      <c r="A151" s="148"/>
      <c r="B151" s="11" t="s">
        <v>30</v>
      </c>
      <c r="C151" s="11">
        <v>0</v>
      </c>
      <c r="D151" s="11">
        <v>1</v>
      </c>
      <c r="E151" s="11">
        <v>0</v>
      </c>
      <c r="F151" s="11">
        <v>7</v>
      </c>
      <c r="G151" s="11">
        <v>7</v>
      </c>
      <c r="H151" s="11"/>
      <c r="I151" s="12">
        <v>1</v>
      </c>
      <c r="K151" s="151"/>
      <c r="O151" s="69">
        <f t="shared" si="1"/>
        <v>14</v>
      </c>
      <c r="P151" s="69">
        <f t="shared" si="2"/>
        <v>0</v>
      </c>
    </row>
    <row r="152" spans="1:16" s="69" customFormat="1" ht="12.75" customHeight="1" x14ac:dyDescent="0.25">
      <c r="A152" s="148"/>
      <c r="B152" s="11" t="s">
        <v>32</v>
      </c>
      <c r="C152" s="11">
        <v>1</v>
      </c>
      <c r="D152" s="11">
        <v>0</v>
      </c>
      <c r="E152" s="11">
        <v>0</v>
      </c>
      <c r="F152" s="11">
        <v>8</v>
      </c>
      <c r="G152" s="11">
        <v>7</v>
      </c>
      <c r="H152" s="11"/>
      <c r="I152" s="12">
        <v>3</v>
      </c>
      <c r="K152" s="151"/>
      <c r="O152" s="69">
        <f t="shared" si="1"/>
        <v>15</v>
      </c>
      <c r="P152" s="69">
        <f t="shared" si="2"/>
        <v>1</v>
      </c>
    </row>
    <row r="153" spans="1:16" s="69" customFormat="1" ht="12.75" customHeight="1" x14ac:dyDescent="0.25">
      <c r="A153" s="148"/>
      <c r="B153" s="11" t="s">
        <v>34</v>
      </c>
      <c r="C153" s="11">
        <v>0</v>
      </c>
      <c r="D153" s="11">
        <v>0</v>
      </c>
      <c r="E153" s="11">
        <v>1</v>
      </c>
      <c r="F153" s="11">
        <v>8</v>
      </c>
      <c r="G153" s="11">
        <v>9</v>
      </c>
      <c r="H153" s="11"/>
      <c r="I153" s="12">
        <v>0</v>
      </c>
      <c r="K153" s="151"/>
      <c r="O153" s="69">
        <f t="shared" si="1"/>
        <v>17</v>
      </c>
      <c r="P153" s="69">
        <f t="shared" si="2"/>
        <v>-1</v>
      </c>
    </row>
    <row r="154" spans="1:16" s="69" customFormat="1" ht="12.75" customHeight="1" x14ac:dyDescent="0.25">
      <c r="A154" s="148"/>
      <c r="B154" s="11" t="s">
        <v>36</v>
      </c>
      <c r="C154" s="11">
        <v>0</v>
      </c>
      <c r="D154" s="11">
        <v>0</v>
      </c>
      <c r="E154" s="11">
        <v>1</v>
      </c>
      <c r="F154" s="11">
        <v>7</v>
      </c>
      <c r="G154" s="11">
        <v>8</v>
      </c>
      <c r="H154" s="11"/>
      <c r="I154" s="12">
        <v>0</v>
      </c>
      <c r="K154" s="151"/>
      <c r="O154" s="69">
        <f t="shared" si="1"/>
        <v>15</v>
      </c>
      <c r="P154" s="69">
        <f t="shared" si="2"/>
        <v>-1</v>
      </c>
    </row>
    <row r="155" spans="1:16" s="69" customFormat="1" ht="12.75" customHeight="1" x14ac:dyDescent="0.25">
      <c r="A155" s="148"/>
      <c r="B155" s="11" t="s">
        <v>38</v>
      </c>
      <c r="C155" s="11">
        <v>1</v>
      </c>
      <c r="D155" s="11">
        <v>0</v>
      </c>
      <c r="E155" s="11">
        <v>0</v>
      </c>
      <c r="F155" s="11">
        <v>7</v>
      </c>
      <c r="G155" s="11">
        <v>5</v>
      </c>
      <c r="H155" s="11"/>
      <c r="I155" s="12">
        <v>3</v>
      </c>
      <c r="K155" s="151"/>
      <c r="O155" s="69">
        <f t="shared" si="1"/>
        <v>12</v>
      </c>
      <c r="P155" s="69">
        <f t="shared" si="2"/>
        <v>2</v>
      </c>
    </row>
    <row r="156" spans="1:16" s="69" customFormat="1" ht="12.75" customHeight="1" x14ac:dyDescent="0.25">
      <c r="A156" s="148"/>
      <c r="B156" s="11" t="s">
        <v>40</v>
      </c>
      <c r="C156" s="11">
        <v>0</v>
      </c>
      <c r="D156" s="11">
        <v>0</v>
      </c>
      <c r="E156" s="11">
        <v>1</v>
      </c>
      <c r="F156" s="11">
        <v>6</v>
      </c>
      <c r="G156" s="11">
        <v>7</v>
      </c>
      <c r="H156" s="11"/>
      <c r="I156" s="12">
        <v>0</v>
      </c>
      <c r="K156" s="151"/>
      <c r="O156" s="69">
        <f t="shared" si="1"/>
        <v>13</v>
      </c>
      <c r="P156" s="69">
        <f t="shared" si="2"/>
        <v>-1</v>
      </c>
    </row>
    <row r="157" spans="1:16" s="69" customFormat="1" ht="12.75" customHeight="1" x14ac:dyDescent="0.25">
      <c r="A157" s="148"/>
      <c r="B157" s="11" t="s">
        <v>71</v>
      </c>
      <c r="C157" s="11">
        <v>0</v>
      </c>
      <c r="D157" s="11">
        <v>0</v>
      </c>
      <c r="E157" s="11">
        <v>1</v>
      </c>
      <c r="F157" s="11">
        <v>9</v>
      </c>
      <c r="G157" s="11">
        <v>12</v>
      </c>
      <c r="H157" s="11"/>
      <c r="I157" s="12">
        <v>0</v>
      </c>
      <c r="K157" s="151"/>
      <c r="O157" s="69">
        <f t="shared" si="1"/>
        <v>21</v>
      </c>
      <c r="P157" s="69">
        <f t="shared" si="2"/>
        <v>-3</v>
      </c>
    </row>
    <row r="158" spans="1:16" s="69" customFormat="1" ht="12.75" customHeight="1" x14ac:dyDescent="0.25">
      <c r="A158" s="148"/>
      <c r="B158" s="11" t="s">
        <v>74</v>
      </c>
      <c r="C158" s="11">
        <v>0</v>
      </c>
      <c r="D158" s="11">
        <v>1</v>
      </c>
      <c r="E158" s="11">
        <v>0</v>
      </c>
      <c r="F158" s="11">
        <v>9</v>
      </c>
      <c r="G158" s="11">
        <v>9</v>
      </c>
      <c r="H158" s="11"/>
      <c r="I158" s="12">
        <v>1</v>
      </c>
      <c r="K158" s="151"/>
      <c r="O158" s="69">
        <f t="shared" si="1"/>
        <v>18</v>
      </c>
      <c r="P158" s="69">
        <f t="shared" si="2"/>
        <v>0</v>
      </c>
    </row>
    <row r="159" spans="1:16" s="69" customFormat="1" ht="12.75" customHeight="1" x14ac:dyDescent="0.25">
      <c r="A159" s="148"/>
      <c r="B159" s="11" t="s">
        <v>75</v>
      </c>
      <c r="C159" s="11">
        <v>0</v>
      </c>
      <c r="D159" s="11">
        <v>0</v>
      </c>
      <c r="E159" s="11">
        <v>1</v>
      </c>
      <c r="F159" s="11">
        <v>6</v>
      </c>
      <c r="G159" s="11">
        <v>9</v>
      </c>
      <c r="H159" s="11"/>
      <c r="I159" s="12">
        <v>0</v>
      </c>
      <c r="K159" s="151"/>
      <c r="O159" s="69">
        <f t="shared" si="1"/>
        <v>15</v>
      </c>
      <c r="P159" s="69">
        <f t="shared" si="2"/>
        <v>-3</v>
      </c>
    </row>
    <row r="160" spans="1:16" s="69" customFormat="1" ht="12.75" customHeight="1" x14ac:dyDescent="0.25">
      <c r="A160" s="148"/>
      <c r="B160" s="11" t="s">
        <v>77</v>
      </c>
      <c r="C160" s="11">
        <v>0</v>
      </c>
      <c r="D160" s="11">
        <v>0</v>
      </c>
      <c r="E160" s="11">
        <v>1</v>
      </c>
      <c r="F160" s="11">
        <v>8</v>
      </c>
      <c r="G160" s="11">
        <v>12</v>
      </c>
      <c r="H160" s="11"/>
      <c r="I160" s="12">
        <v>0</v>
      </c>
      <c r="K160" s="151"/>
      <c r="O160" s="69">
        <f t="shared" si="1"/>
        <v>20</v>
      </c>
      <c r="P160" s="69">
        <f t="shared" si="2"/>
        <v>-4</v>
      </c>
    </row>
    <row r="161" spans="1:16" s="69" customFormat="1" ht="12.75" customHeight="1" x14ac:dyDescent="0.25">
      <c r="A161" s="148"/>
      <c r="B161" s="11" t="s">
        <v>79</v>
      </c>
      <c r="C161" s="11">
        <v>0</v>
      </c>
      <c r="D161" s="11">
        <v>1</v>
      </c>
      <c r="E161" s="11">
        <v>0</v>
      </c>
      <c r="F161" s="11">
        <v>7</v>
      </c>
      <c r="G161" s="11">
        <v>7</v>
      </c>
      <c r="H161" s="11"/>
      <c r="I161" s="12">
        <v>1</v>
      </c>
      <c r="K161" s="151"/>
      <c r="O161" s="69">
        <f t="shared" si="1"/>
        <v>14</v>
      </c>
      <c r="P161" s="69">
        <f t="shared" si="2"/>
        <v>0</v>
      </c>
    </row>
    <row r="162" spans="1:16" s="69" customFormat="1" ht="12.75" customHeight="1" thickBot="1" x14ac:dyDescent="0.3">
      <c r="A162" s="149"/>
      <c r="B162" s="17" t="s">
        <v>39</v>
      </c>
      <c r="C162" s="17">
        <f>SUM(C142:C161)</f>
        <v>3</v>
      </c>
      <c r="D162" s="17">
        <f>SUM(D142:D161)</f>
        <v>4</v>
      </c>
      <c r="E162" s="17">
        <f>SUM(E142:E161)</f>
        <v>13</v>
      </c>
      <c r="F162" s="17">
        <f>SUM(F142:F161)</f>
        <v>134</v>
      </c>
      <c r="G162" s="17">
        <f>SUM(G142:G161)</f>
        <v>163</v>
      </c>
      <c r="H162" s="17">
        <f>SUM(F162-G162)</f>
        <v>-29</v>
      </c>
      <c r="I162" s="26">
        <f>SUM(I142:I161)</f>
        <v>13</v>
      </c>
      <c r="J162" s="18">
        <f>I162</f>
        <v>13</v>
      </c>
      <c r="K162" s="152"/>
      <c r="M162" s="69">
        <f>SUM(F162:G162)</f>
        <v>297</v>
      </c>
      <c r="N162" s="69">
        <f>SUM(I162)</f>
        <v>13</v>
      </c>
    </row>
    <row r="163" spans="1:16" s="69" customFormat="1" ht="12.75" customHeight="1" thickBot="1" x14ac:dyDescent="0.3">
      <c r="A163" s="197"/>
      <c r="B163" s="197"/>
      <c r="C163" s="197"/>
      <c r="D163" s="197"/>
      <c r="E163" s="197"/>
      <c r="F163" s="197"/>
      <c r="G163" s="197"/>
      <c r="H163" s="197"/>
      <c r="I163" s="197"/>
    </row>
    <row r="164" spans="1:16" s="69" customFormat="1" ht="12.75" customHeight="1" x14ac:dyDescent="0.25">
      <c r="A164" s="155" t="s">
        <v>20</v>
      </c>
      <c r="B164" s="7" t="s">
        <v>13</v>
      </c>
      <c r="C164" s="7">
        <v>0</v>
      </c>
      <c r="D164" s="7">
        <v>0</v>
      </c>
      <c r="E164" s="7">
        <v>1</v>
      </c>
      <c r="F164" s="7">
        <v>3</v>
      </c>
      <c r="G164" s="7">
        <v>7</v>
      </c>
      <c r="H164" s="7"/>
      <c r="I164" s="8">
        <v>0</v>
      </c>
      <c r="K164" s="150">
        <f>RANK(J176,J:J,0)</f>
        <v>10</v>
      </c>
      <c r="O164" s="69">
        <f t="shared" si="1"/>
        <v>10</v>
      </c>
      <c r="P164" s="69">
        <f t="shared" si="2"/>
        <v>-4</v>
      </c>
    </row>
    <row r="165" spans="1:16" s="69" customFormat="1" ht="12.75" customHeight="1" x14ac:dyDescent="0.25">
      <c r="A165" s="156"/>
      <c r="B165" s="9" t="s">
        <v>15</v>
      </c>
      <c r="C165" s="9">
        <v>1</v>
      </c>
      <c r="D165" s="9">
        <v>0</v>
      </c>
      <c r="E165" s="9">
        <v>0</v>
      </c>
      <c r="F165" s="9">
        <v>8</v>
      </c>
      <c r="G165" s="9">
        <v>7</v>
      </c>
      <c r="H165" s="9"/>
      <c r="I165" s="10">
        <v>3</v>
      </c>
      <c r="K165" s="151"/>
      <c r="O165" s="69">
        <f t="shared" si="1"/>
        <v>15</v>
      </c>
      <c r="P165" s="69">
        <f t="shared" si="2"/>
        <v>1</v>
      </c>
    </row>
    <row r="166" spans="1:16" s="69" customFormat="1" ht="12.75" customHeight="1" x14ac:dyDescent="0.25">
      <c r="A166" s="156"/>
      <c r="B166" s="11" t="s">
        <v>17</v>
      </c>
      <c r="C166" s="11">
        <v>1</v>
      </c>
      <c r="D166" s="11">
        <v>0</v>
      </c>
      <c r="E166" s="11">
        <v>0</v>
      </c>
      <c r="F166" s="11">
        <v>8</v>
      </c>
      <c r="G166" s="11">
        <v>6</v>
      </c>
      <c r="H166" s="11"/>
      <c r="I166" s="12">
        <v>3</v>
      </c>
      <c r="K166" s="151"/>
      <c r="O166" s="69">
        <f t="shared" si="1"/>
        <v>14</v>
      </c>
      <c r="P166" s="69">
        <f t="shared" si="2"/>
        <v>2</v>
      </c>
    </row>
    <row r="167" spans="1:16" s="69" customFormat="1" ht="12.75" customHeight="1" x14ac:dyDescent="0.25">
      <c r="A167" s="156"/>
      <c r="B167" s="11" t="s">
        <v>19</v>
      </c>
      <c r="C167" s="11">
        <v>0</v>
      </c>
      <c r="D167" s="11">
        <v>0</v>
      </c>
      <c r="E167" s="11">
        <v>1</v>
      </c>
      <c r="F167" s="11">
        <v>5</v>
      </c>
      <c r="G167" s="11">
        <v>8</v>
      </c>
      <c r="H167" s="11"/>
      <c r="I167" s="12">
        <v>0</v>
      </c>
      <c r="K167" s="151"/>
      <c r="O167" s="69">
        <f t="shared" si="1"/>
        <v>13</v>
      </c>
      <c r="P167" s="69">
        <f t="shared" si="2"/>
        <v>-3</v>
      </c>
    </row>
    <row r="168" spans="1:16" s="69" customFormat="1" ht="12.75" customHeight="1" x14ac:dyDescent="0.25">
      <c r="A168" s="156"/>
      <c r="B168" s="11" t="s">
        <v>21</v>
      </c>
      <c r="C168" s="11">
        <v>1</v>
      </c>
      <c r="D168" s="11">
        <v>0</v>
      </c>
      <c r="E168" s="11">
        <v>0</v>
      </c>
      <c r="F168" s="11">
        <v>7</v>
      </c>
      <c r="G168" s="11">
        <v>5</v>
      </c>
      <c r="H168" s="11"/>
      <c r="I168" s="12">
        <v>3</v>
      </c>
      <c r="K168" s="151"/>
      <c r="O168" s="69">
        <f t="shared" si="1"/>
        <v>12</v>
      </c>
      <c r="P168" s="69">
        <f t="shared" ref="P168:P286" si="18">SUM(F168-G168)</f>
        <v>2</v>
      </c>
    </row>
    <row r="169" spans="1:16" s="69" customFormat="1" ht="12.75" customHeight="1" x14ac:dyDescent="0.25">
      <c r="A169" s="156"/>
      <c r="B169" s="11" t="s">
        <v>23</v>
      </c>
      <c r="C169" s="11">
        <v>1</v>
      </c>
      <c r="D169" s="11">
        <v>0</v>
      </c>
      <c r="E169" s="11">
        <v>0</v>
      </c>
      <c r="F169" s="11">
        <v>8</v>
      </c>
      <c r="G169" s="11">
        <v>7</v>
      </c>
      <c r="H169" s="11"/>
      <c r="I169" s="12">
        <v>3</v>
      </c>
      <c r="K169" s="151"/>
      <c r="O169" s="69">
        <f t="shared" si="1"/>
        <v>15</v>
      </c>
      <c r="P169" s="69">
        <f t="shared" si="18"/>
        <v>1</v>
      </c>
    </row>
    <row r="170" spans="1:16" s="69" customFormat="1" ht="12.75" customHeight="1" x14ac:dyDescent="0.25">
      <c r="A170" s="156"/>
      <c r="B170" s="11" t="s">
        <v>24</v>
      </c>
      <c r="C170" s="11">
        <v>0</v>
      </c>
      <c r="D170" s="11">
        <v>1</v>
      </c>
      <c r="E170" s="11">
        <v>0</v>
      </c>
      <c r="F170" s="11">
        <v>6</v>
      </c>
      <c r="G170" s="11">
        <v>6</v>
      </c>
      <c r="H170" s="11"/>
      <c r="I170" s="12">
        <v>1</v>
      </c>
      <c r="K170" s="151"/>
      <c r="O170" s="69">
        <f t="shared" ref="O170:O286" si="19">SUM(F170:G170)</f>
        <v>12</v>
      </c>
      <c r="P170" s="69">
        <f t="shared" si="18"/>
        <v>0</v>
      </c>
    </row>
    <row r="171" spans="1:16" s="69" customFormat="1" ht="12.75" customHeight="1" x14ac:dyDescent="0.25">
      <c r="A171" s="156"/>
      <c r="B171" s="11" t="s">
        <v>26</v>
      </c>
      <c r="C171" s="11">
        <v>1</v>
      </c>
      <c r="D171" s="11">
        <v>0</v>
      </c>
      <c r="E171" s="11">
        <v>0</v>
      </c>
      <c r="F171" s="11">
        <v>8</v>
      </c>
      <c r="G171" s="11">
        <v>7</v>
      </c>
      <c r="H171" s="11"/>
      <c r="I171" s="12">
        <v>3</v>
      </c>
      <c r="K171" s="151"/>
      <c r="O171" s="69">
        <f t="shared" si="19"/>
        <v>15</v>
      </c>
    </row>
    <row r="172" spans="1:16" s="69" customFormat="1" ht="12.75" customHeight="1" x14ac:dyDescent="0.25">
      <c r="A172" s="156"/>
      <c r="B172" s="11" t="s">
        <v>28</v>
      </c>
      <c r="C172" s="11">
        <v>1</v>
      </c>
      <c r="D172" s="11">
        <v>0</v>
      </c>
      <c r="E172" s="11">
        <v>0</v>
      </c>
      <c r="F172" s="11">
        <v>9</v>
      </c>
      <c r="G172" s="11">
        <v>6</v>
      </c>
      <c r="H172" s="11"/>
      <c r="I172" s="12">
        <v>3</v>
      </c>
      <c r="K172" s="151"/>
      <c r="O172" s="69">
        <f t="shared" si="19"/>
        <v>15</v>
      </c>
    </row>
    <row r="173" spans="1:16" s="69" customFormat="1" ht="12.75" customHeight="1" x14ac:dyDescent="0.25">
      <c r="A173" s="156"/>
      <c r="B173" s="11" t="s">
        <v>30</v>
      </c>
      <c r="C173" s="11">
        <v>1</v>
      </c>
      <c r="D173" s="11">
        <v>0</v>
      </c>
      <c r="E173" s="11">
        <v>0</v>
      </c>
      <c r="F173" s="11">
        <v>7</v>
      </c>
      <c r="G173" s="11">
        <v>6</v>
      </c>
      <c r="H173" s="11"/>
      <c r="I173" s="12">
        <v>3</v>
      </c>
      <c r="K173" s="151"/>
      <c r="O173" s="69">
        <f t="shared" si="19"/>
        <v>13</v>
      </c>
    </row>
    <row r="174" spans="1:16" s="69" customFormat="1" ht="12.75" customHeight="1" x14ac:dyDescent="0.25">
      <c r="A174" s="156"/>
      <c r="B174" s="11" t="s">
        <v>32</v>
      </c>
      <c r="C174" s="11">
        <v>0</v>
      </c>
      <c r="D174" s="11">
        <v>0</v>
      </c>
      <c r="E174" s="11">
        <v>1</v>
      </c>
      <c r="F174" s="11">
        <v>8</v>
      </c>
      <c r="G174" s="11">
        <v>12</v>
      </c>
      <c r="H174" s="11"/>
      <c r="I174" s="12">
        <v>0</v>
      </c>
      <c r="K174" s="151"/>
      <c r="O174" s="69">
        <f t="shared" si="19"/>
        <v>20</v>
      </c>
    </row>
    <row r="175" spans="1:16" s="69" customFormat="1" ht="12.75" customHeight="1" x14ac:dyDescent="0.25">
      <c r="A175" s="156"/>
      <c r="B175" s="11" t="s">
        <v>34</v>
      </c>
      <c r="C175" s="11">
        <v>0</v>
      </c>
      <c r="D175" s="11">
        <v>0</v>
      </c>
      <c r="E175" s="11">
        <v>1</v>
      </c>
      <c r="F175" s="11">
        <v>4</v>
      </c>
      <c r="G175" s="11">
        <v>6</v>
      </c>
      <c r="H175" s="11"/>
      <c r="I175" s="12">
        <v>0</v>
      </c>
      <c r="K175" s="151"/>
      <c r="O175" s="69">
        <f t="shared" si="19"/>
        <v>10</v>
      </c>
    </row>
    <row r="176" spans="1:16" s="69" customFormat="1" ht="12.75" customHeight="1" thickBot="1" x14ac:dyDescent="0.3">
      <c r="A176" s="157"/>
      <c r="B176" s="17" t="s">
        <v>39</v>
      </c>
      <c r="C176" s="17">
        <f>SUM(C164:C175)</f>
        <v>7</v>
      </c>
      <c r="D176" s="17">
        <f>SUM(D164:D175)</f>
        <v>1</v>
      </c>
      <c r="E176" s="17">
        <f>SUM(E164:E175)</f>
        <v>4</v>
      </c>
      <c r="F176" s="17">
        <f>SUM(F164:F175)</f>
        <v>81</v>
      </c>
      <c r="G176" s="17">
        <f>SUM(G164:G175)</f>
        <v>83</v>
      </c>
      <c r="H176" s="17">
        <f>SUM(F176-G176)</f>
        <v>-2</v>
      </c>
      <c r="I176" s="26">
        <f>SUM(I164:I175)</f>
        <v>22</v>
      </c>
      <c r="J176" s="18">
        <f>I176</f>
        <v>22</v>
      </c>
      <c r="K176" s="152"/>
      <c r="M176" s="69">
        <f>SUM(F176:G176)</f>
        <v>164</v>
      </c>
      <c r="N176" s="69">
        <f>SUM(I176)</f>
        <v>22</v>
      </c>
    </row>
    <row r="177" spans="1:16" s="69" customFormat="1" ht="12.75" customHeight="1" thickBot="1" x14ac:dyDescent="0.3">
      <c r="A177" s="197"/>
      <c r="B177" s="197"/>
      <c r="C177" s="197"/>
      <c r="D177" s="197"/>
      <c r="E177" s="197"/>
      <c r="F177" s="197"/>
      <c r="G177" s="197"/>
      <c r="H177" s="197"/>
      <c r="I177" s="197"/>
    </row>
    <row r="178" spans="1:16" s="69" customFormat="1" ht="12.75" customHeight="1" x14ac:dyDescent="0.25">
      <c r="A178" s="147" t="s">
        <v>14</v>
      </c>
      <c r="B178" s="7" t="s">
        <v>13</v>
      </c>
      <c r="C178" s="7">
        <v>1</v>
      </c>
      <c r="D178" s="7">
        <v>0</v>
      </c>
      <c r="E178" s="7">
        <v>0</v>
      </c>
      <c r="F178" s="7">
        <v>7</v>
      </c>
      <c r="G178" s="7">
        <v>6</v>
      </c>
      <c r="H178" s="7"/>
      <c r="I178" s="8">
        <v>3</v>
      </c>
      <c r="K178" s="150">
        <f>RANK(J197,J:J,0)</f>
        <v>2</v>
      </c>
      <c r="O178" s="69">
        <f t="shared" si="19"/>
        <v>13</v>
      </c>
      <c r="P178" s="69">
        <f t="shared" si="18"/>
        <v>1</v>
      </c>
    </row>
    <row r="179" spans="1:16" s="69" customFormat="1" ht="12.75" customHeight="1" x14ac:dyDescent="0.25">
      <c r="A179" s="148"/>
      <c r="B179" s="9" t="s">
        <v>15</v>
      </c>
      <c r="C179" s="9">
        <v>0</v>
      </c>
      <c r="D179" s="9">
        <v>0</v>
      </c>
      <c r="E179" s="9">
        <v>1</v>
      </c>
      <c r="F179" s="9">
        <v>6</v>
      </c>
      <c r="G179" s="9">
        <v>9</v>
      </c>
      <c r="H179" s="9"/>
      <c r="I179" s="10">
        <v>0</v>
      </c>
      <c r="K179" s="151"/>
      <c r="O179" s="69">
        <f t="shared" si="19"/>
        <v>15</v>
      </c>
      <c r="P179" s="69">
        <f t="shared" si="18"/>
        <v>-3</v>
      </c>
    </row>
    <row r="180" spans="1:16" s="69" customFormat="1" ht="12.75" customHeight="1" x14ac:dyDescent="0.25">
      <c r="A180" s="148"/>
      <c r="B180" s="11" t="s">
        <v>17</v>
      </c>
      <c r="C180" s="11">
        <v>1</v>
      </c>
      <c r="D180" s="11">
        <v>0</v>
      </c>
      <c r="E180" s="11">
        <v>0</v>
      </c>
      <c r="F180" s="11">
        <v>7</v>
      </c>
      <c r="G180" s="11">
        <v>5</v>
      </c>
      <c r="H180" s="11"/>
      <c r="I180" s="12">
        <v>3</v>
      </c>
      <c r="K180" s="151"/>
      <c r="O180" s="69">
        <f t="shared" si="19"/>
        <v>12</v>
      </c>
      <c r="P180" s="69">
        <f t="shared" si="18"/>
        <v>2</v>
      </c>
    </row>
    <row r="181" spans="1:16" s="69" customFormat="1" ht="12.75" customHeight="1" x14ac:dyDescent="0.25">
      <c r="A181" s="148"/>
      <c r="B181" s="11" t="s">
        <v>19</v>
      </c>
      <c r="C181" s="11">
        <v>1</v>
      </c>
      <c r="D181" s="11">
        <v>0</v>
      </c>
      <c r="E181" s="11">
        <v>0</v>
      </c>
      <c r="F181" s="11">
        <v>7</v>
      </c>
      <c r="G181" s="11">
        <v>5</v>
      </c>
      <c r="H181" s="11"/>
      <c r="I181" s="12">
        <v>3</v>
      </c>
      <c r="K181" s="151"/>
      <c r="O181" s="69">
        <f t="shared" si="19"/>
        <v>12</v>
      </c>
      <c r="P181" s="69">
        <f t="shared" si="18"/>
        <v>2</v>
      </c>
    </row>
    <row r="182" spans="1:16" s="69" customFormat="1" ht="12.75" customHeight="1" x14ac:dyDescent="0.25">
      <c r="A182" s="148"/>
      <c r="B182" s="11" t="s">
        <v>21</v>
      </c>
      <c r="C182" s="11">
        <v>0</v>
      </c>
      <c r="D182" s="11">
        <v>0</v>
      </c>
      <c r="E182" s="11">
        <v>1</v>
      </c>
      <c r="F182" s="11">
        <v>4</v>
      </c>
      <c r="G182" s="11">
        <v>5</v>
      </c>
      <c r="H182" s="11"/>
      <c r="I182" s="12">
        <v>0</v>
      </c>
      <c r="K182" s="151"/>
      <c r="O182" s="69">
        <f t="shared" si="19"/>
        <v>9</v>
      </c>
      <c r="P182" s="69">
        <f t="shared" si="18"/>
        <v>-1</v>
      </c>
    </row>
    <row r="183" spans="1:16" s="69" customFormat="1" ht="12.75" customHeight="1" x14ac:dyDescent="0.25">
      <c r="A183" s="148"/>
      <c r="B183" s="11" t="s">
        <v>23</v>
      </c>
      <c r="C183" s="11">
        <v>1</v>
      </c>
      <c r="D183" s="11">
        <v>0</v>
      </c>
      <c r="E183" s="11">
        <v>0</v>
      </c>
      <c r="F183" s="11">
        <v>8</v>
      </c>
      <c r="G183" s="11">
        <v>5</v>
      </c>
      <c r="H183" s="11"/>
      <c r="I183" s="12">
        <v>3</v>
      </c>
      <c r="K183" s="151"/>
      <c r="O183" s="69">
        <f t="shared" si="19"/>
        <v>13</v>
      </c>
      <c r="P183" s="69">
        <f t="shared" si="18"/>
        <v>3</v>
      </c>
    </row>
    <row r="184" spans="1:16" s="69" customFormat="1" ht="12.75" customHeight="1" x14ac:dyDescent="0.25">
      <c r="A184" s="148"/>
      <c r="B184" s="11" t="s">
        <v>24</v>
      </c>
      <c r="C184" s="11">
        <v>0</v>
      </c>
      <c r="D184" s="11">
        <v>1</v>
      </c>
      <c r="E184" s="11">
        <v>0</v>
      </c>
      <c r="F184" s="11">
        <v>7</v>
      </c>
      <c r="G184" s="11">
        <v>7</v>
      </c>
      <c r="H184" s="11"/>
      <c r="I184" s="12">
        <v>1</v>
      </c>
      <c r="K184" s="151"/>
      <c r="O184" s="69">
        <f t="shared" si="19"/>
        <v>14</v>
      </c>
      <c r="P184" s="69">
        <f t="shared" si="18"/>
        <v>0</v>
      </c>
    </row>
    <row r="185" spans="1:16" s="69" customFormat="1" ht="12.75" customHeight="1" x14ac:dyDescent="0.25">
      <c r="A185" s="148"/>
      <c r="B185" s="11" t="s">
        <v>26</v>
      </c>
      <c r="C185" s="11">
        <v>0</v>
      </c>
      <c r="D185" s="11">
        <v>0</v>
      </c>
      <c r="E185" s="11">
        <v>1</v>
      </c>
      <c r="F185" s="11">
        <v>7</v>
      </c>
      <c r="G185" s="11">
        <v>9</v>
      </c>
      <c r="H185" s="11"/>
      <c r="I185" s="12">
        <v>0</v>
      </c>
      <c r="K185" s="151"/>
      <c r="O185" s="69">
        <f t="shared" si="19"/>
        <v>16</v>
      </c>
      <c r="P185" s="69">
        <f t="shared" si="18"/>
        <v>-2</v>
      </c>
    </row>
    <row r="186" spans="1:16" s="69" customFormat="1" ht="12.75" customHeight="1" x14ac:dyDescent="0.25">
      <c r="A186" s="148"/>
      <c r="B186" s="11" t="s">
        <v>28</v>
      </c>
      <c r="C186" s="11">
        <v>0</v>
      </c>
      <c r="D186" s="11">
        <v>0</v>
      </c>
      <c r="E186" s="11">
        <v>1</v>
      </c>
      <c r="F186" s="11">
        <v>6</v>
      </c>
      <c r="G186" s="11">
        <v>7</v>
      </c>
      <c r="H186" s="11"/>
      <c r="I186" s="12">
        <v>0</v>
      </c>
      <c r="K186" s="151"/>
      <c r="O186" s="69">
        <f t="shared" si="19"/>
        <v>13</v>
      </c>
      <c r="P186" s="69">
        <f t="shared" si="18"/>
        <v>-1</v>
      </c>
    </row>
    <row r="187" spans="1:16" s="69" customFormat="1" ht="12.75" customHeight="1" x14ac:dyDescent="0.25">
      <c r="A187" s="148"/>
      <c r="B187" s="11" t="s">
        <v>30</v>
      </c>
      <c r="C187" s="11">
        <v>0</v>
      </c>
      <c r="D187" s="11">
        <v>1</v>
      </c>
      <c r="E187" s="11">
        <v>0</v>
      </c>
      <c r="F187" s="11">
        <v>8</v>
      </c>
      <c r="G187" s="11">
        <v>8</v>
      </c>
      <c r="H187" s="11"/>
      <c r="I187" s="12">
        <v>1</v>
      </c>
      <c r="K187" s="151"/>
      <c r="O187" s="69">
        <f t="shared" si="19"/>
        <v>16</v>
      </c>
      <c r="P187" s="69">
        <f t="shared" si="18"/>
        <v>0</v>
      </c>
    </row>
    <row r="188" spans="1:16" s="69" customFormat="1" ht="12.75" customHeight="1" x14ac:dyDescent="0.25">
      <c r="A188" s="148"/>
      <c r="B188" s="11" t="s">
        <v>32</v>
      </c>
      <c r="C188" s="11">
        <v>0</v>
      </c>
      <c r="D188" s="11">
        <v>0</v>
      </c>
      <c r="E188" s="11">
        <v>1</v>
      </c>
      <c r="F188" s="11">
        <v>6</v>
      </c>
      <c r="G188" s="11">
        <v>12</v>
      </c>
      <c r="H188" s="11"/>
      <c r="I188" s="12">
        <v>0</v>
      </c>
      <c r="K188" s="151"/>
      <c r="O188" s="69">
        <f t="shared" si="19"/>
        <v>18</v>
      </c>
      <c r="P188" s="69">
        <f t="shared" si="18"/>
        <v>-6</v>
      </c>
    </row>
    <row r="189" spans="1:16" s="69" customFormat="1" ht="12.75" customHeight="1" x14ac:dyDescent="0.25">
      <c r="A189" s="148"/>
      <c r="B189" s="11" t="s">
        <v>34</v>
      </c>
      <c r="C189" s="11">
        <v>1</v>
      </c>
      <c r="D189" s="11">
        <v>0</v>
      </c>
      <c r="E189" s="11">
        <v>0</v>
      </c>
      <c r="F189" s="11">
        <v>12</v>
      </c>
      <c r="G189" s="11">
        <v>6</v>
      </c>
      <c r="H189" s="11"/>
      <c r="I189" s="12">
        <v>3</v>
      </c>
      <c r="K189" s="151"/>
      <c r="O189" s="69">
        <f t="shared" si="19"/>
        <v>18</v>
      </c>
      <c r="P189" s="69">
        <f t="shared" si="18"/>
        <v>6</v>
      </c>
    </row>
    <row r="190" spans="1:16" s="69" customFormat="1" ht="12.75" customHeight="1" x14ac:dyDescent="0.25">
      <c r="A190" s="148"/>
      <c r="B190" s="11" t="s">
        <v>36</v>
      </c>
      <c r="C190" s="11">
        <v>1</v>
      </c>
      <c r="D190" s="11">
        <v>0</v>
      </c>
      <c r="E190" s="11">
        <v>0</v>
      </c>
      <c r="F190" s="11">
        <v>16</v>
      </c>
      <c r="G190" s="11">
        <v>9</v>
      </c>
      <c r="H190" s="11"/>
      <c r="I190" s="12">
        <v>3</v>
      </c>
      <c r="K190" s="151"/>
      <c r="O190" s="69">
        <f t="shared" si="19"/>
        <v>25</v>
      </c>
      <c r="P190" s="69">
        <f t="shared" si="18"/>
        <v>7</v>
      </c>
    </row>
    <row r="191" spans="1:16" s="69" customFormat="1" ht="12.75" customHeight="1" x14ac:dyDescent="0.25">
      <c r="A191" s="148"/>
      <c r="B191" s="11" t="s">
        <v>38</v>
      </c>
      <c r="C191" s="11">
        <v>1</v>
      </c>
      <c r="D191" s="11">
        <v>0</v>
      </c>
      <c r="E191" s="11">
        <v>0</v>
      </c>
      <c r="F191" s="11">
        <v>8</v>
      </c>
      <c r="G191" s="11">
        <v>7</v>
      </c>
      <c r="H191" s="11"/>
      <c r="I191" s="12">
        <v>3</v>
      </c>
      <c r="K191" s="151"/>
      <c r="O191" s="69">
        <f t="shared" si="19"/>
        <v>15</v>
      </c>
      <c r="P191" s="69">
        <f t="shared" si="18"/>
        <v>1</v>
      </c>
    </row>
    <row r="192" spans="1:16" s="69" customFormat="1" ht="12.75" customHeight="1" x14ac:dyDescent="0.25">
      <c r="A192" s="148"/>
      <c r="B192" s="11" t="s">
        <v>40</v>
      </c>
      <c r="C192" s="11">
        <v>1</v>
      </c>
      <c r="D192" s="11">
        <v>0</v>
      </c>
      <c r="E192" s="11">
        <v>0</v>
      </c>
      <c r="F192" s="11">
        <v>8</v>
      </c>
      <c r="G192" s="11">
        <v>5</v>
      </c>
      <c r="H192" s="11"/>
      <c r="I192" s="12">
        <v>3</v>
      </c>
      <c r="K192" s="151"/>
      <c r="O192" s="69">
        <f t="shared" si="19"/>
        <v>13</v>
      </c>
      <c r="P192" s="69">
        <f t="shared" si="18"/>
        <v>3</v>
      </c>
    </row>
    <row r="193" spans="1:16" s="69" customFormat="1" ht="12.75" customHeight="1" x14ac:dyDescent="0.25">
      <c r="A193" s="148"/>
      <c r="B193" s="11" t="s">
        <v>71</v>
      </c>
      <c r="C193" s="11">
        <v>1</v>
      </c>
      <c r="D193" s="11">
        <v>0</v>
      </c>
      <c r="E193" s="11">
        <v>0</v>
      </c>
      <c r="F193" s="11">
        <v>6</v>
      </c>
      <c r="G193" s="11">
        <v>4</v>
      </c>
      <c r="H193" s="11"/>
      <c r="I193" s="12">
        <v>3</v>
      </c>
      <c r="K193" s="151"/>
      <c r="O193" s="69">
        <f t="shared" si="19"/>
        <v>10</v>
      </c>
      <c r="P193" s="69">
        <f t="shared" si="18"/>
        <v>2</v>
      </c>
    </row>
    <row r="194" spans="1:16" s="69" customFormat="1" ht="12.75" customHeight="1" x14ac:dyDescent="0.25">
      <c r="A194" s="148"/>
      <c r="B194" s="11" t="s">
        <v>74</v>
      </c>
      <c r="C194" s="11">
        <v>1</v>
      </c>
      <c r="D194" s="11">
        <v>0</v>
      </c>
      <c r="E194" s="11">
        <v>0</v>
      </c>
      <c r="F194" s="11">
        <v>12</v>
      </c>
      <c r="G194" s="11">
        <v>6</v>
      </c>
      <c r="H194" s="11"/>
      <c r="I194" s="12">
        <v>3</v>
      </c>
      <c r="K194" s="151"/>
      <c r="O194" s="69">
        <f t="shared" si="19"/>
        <v>18</v>
      </c>
      <c r="P194" s="69">
        <f t="shared" si="18"/>
        <v>6</v>
      </c>
    </row>
    <row r="195" spans="1:16" s="69" customFormat="1" ht="12.75" customHeight="1" x14ac:dyDescent="0.25">
      <c r="A195" s="148"/>
      <c r="B195" s="11" t="s">
        <v>75</v>
      </c>
      <c r="C195" s="11">
        <v>1</v>
      </c>
      <c r="D195" s="11">
        <v>0</v>
      </c>
      <c r="E195" s="11">
        <v>0</v>
      </c>
      <c r="F195" s="11">
        <v>6</v>
      </c>
      <c r="G195" s="11">
        <v>3</v>
      </c>
      <c r="H195" s="11"/>
      <c r="I195" s="12">
        <v>3</v>
      </c>
      <c r="K195" s="151"/>
      <c r="O195" s="69">
        <f t="shared" si="19"/>
        <v>9</v>
      </c>
      <c r="P195" s="69">
        <f t="shared" si="18"/>
        <v>3</v>
      </c>
    </row>
    <row r="196" spans="1:16" s="69" customFormat="1" ht="12.75" customHeight="1" x14ac:dyDescent="0.25">
      <c r="A196" s="148"/>
      <c r="B196" s="11" t="s">
        <v>77</v>
      </c>
      <c r="C196" s="11">
        <v>1</v>
      </c>
      <c r="D196" s="11">
        <v>0</v>
      </c>
      <c r="E196" s="11">
        <v>0</v>
      </c>
      <c r="F196" s="11">
        <v>6</v>
      </c>
      <c r="G196" s="11">
        <v>3</v>
      </c>
      <c r="H196" s="11"/>
      <c r="I196" s="12">
        <v>3</v>
      </c>
      <c r="K196" s="151"/>
      <c r="O196" s="69">
        <f t="shared" si="19"/>
        <v>9</v>
      </c>
      <c r="P196" s="69">
        <f t="shared" si="18"/>
        <v>3</v>
      </c>
    </row>
    <row r="197" spans="1:16" s="69" customFormat="1" ht="12.75" customHeight="1" thickBot="1" x14ac:dyDescent="0.3">
      <c r="A197" s="149"/>
      <c r="B197" s="17" t="s">
        <v>39</v>
      </c>
      <c r="C197" s="17">
        <f>SUM(C178:C196)</f>
        <v>12</v>
      </c>
      <c r="D197" s="17">
        <f>SUM(D178:D196)</f>
        <v>2</v>
      </c>
      <c r="E197" s="17">
        <f>SUM(E178:E196)</f>
        <v>5</v>
      </c>
      <c r="F197" s="17">
        <f>SUM(F178:F196)</f>
        <v>147</v>
      </c>
      <c r="G197" s="17">
        <f>SUM(G178:G196)</f>
        <v>121</v>
      </c>
      <c r="H197" s="17">
        <f>SUM(F197-G197)</f>
        <v>26</v>
      </c>
      <c r="I197" s="26">
        <f>SUM(I178:I196)</f>
        <v>38</v>
      </c>
      <c r="J197" s="18">
        <f>I197</f>
        <v>38</v>
      </c>
      <c r="K197" s="152"/>
      <c r="M197" s="69">
        <f>SUM(F197:G197)</f>
        <v>268</v>
      </c>
      <c r="N197" s="69">
        <f>SUM(I197)</f>
        <v>38</v>
      </c>
    </row>
    <row r="198" spans="1:16" s="69" customFormat="1" ht="12.75" customHeight="1" thickBot="1" x14ac:dyDescent="0.3">
      <c r="A198" s="197"/>
      <c r="B198" s="197"/>
      <c r="C198" s="197"/>
      <c r="D198" s="197"/>
      <c r="E198" s="197"/>
      <c r="F198" s="197"/>
      <c r="G198" s="197"/>
      <c r="H198" s="197"/>
      <c r="I198" s="197"/>
    </row>
    <row r="199" spans="1:16" s="69" customFormat="1" ht="12.75" customHeight="1" x14ac:dyDescent="0.25">
      <c r="A199" s="147" t="s">
        <v>25</v>
      </c>
      <c r="B199" s="7" t="s">
        <v>13</v>
      </c>
      <c r="C199" s="7">
        <v>0</v>
      </c>
      <c r="D199" s="7">
        <v>1</v>
      </c>
      <c r="E199" s="7">
        <v>0</v>
      </c>
      <c r="F199" s="7">
        <v>8</v>
      </c>
      <c r="G199" s="7">
        <v>8</v>
      </c>
      <c r="H199" s="7"/>
      <c r="I199" s="8">
        <v>1</v>
      </c>
      <c r="K199" s="150">
        <f>RANK(J219,J:J,0)</f>
        <v>8</v>
      </c>
      <c r="O199" s="69">
        <f t="shared" si="19"/>
        <v>16</v>
      </c>
      <c r="P199" s="69">
        <f t="shared" si="18"/>
        <v>0</v>
      </c>
    </row>
    <row r="200" spans="1:16" s="69" customFormat="1" ht="12.75" customHeight="1" x14ac:dyDescent="0.25">
      <c r="A200" s="148"/>
      <c r="B200" s="9" t="s">
        <v>15</v>
      </c>
      <c r="C200" s="9">
        <v>0</v>
      </c>
      <c r="D200" s="9">
        <v>0</v>
      </c>
      <c r="E200" s="9">
        <v>1</v>
      </c>
      <c r="F200" s="9">
        <v>4</v>
      </c>
      <c r="G200" s="9">
        <v>6</v>
      </c>
      <c r="H200" s="9"/>
      <c r="I200" s="10">
        <v>0</v>
      </c>
      <c r="K200" s="151"/>
      <c r="O200" s="69">
        <f t="shared" si="19"/>
        <v>10</v>
      </c>
      <c r="P200" s="69">
        <f t="shared" si="18"/>
        <v>-2</v>
      </c>
    </row>
    <row r="201" spans="1:16" s="69" customFormat="1" ht="12.75" customHeight="1" x14ac:dyDescent="0.25">
      <c r="A201" s="148"/>
      <c r="B201" s="11" t="s">
        <v>17</v>
      </c>
      <c r="C201" s="11">
        <v>0</v>
      </c>
      <c r="D201" s="11">
        <v>0</v>
      </c>
      <c r="E201" s="11">
        <v>1</v>
      </c>
      <c r="F201" s="11">
        <v>6</v>
      </c>
      <c r="G201" s="11">
        <v>9</v>
      </c>
      <c r="H201" s="11"/>
      <c r="I201" s="12">
        <v>0</v>
      </c>
      <c r="K201" s="151"/>
      <c r="O201" s="69">
        <f t="shared" si="19"/>
        <v>15</v>
      </c>
      <c r="P201" s="69">
        <f t="shared" si="18"/>
        <v>-3</v>
      </c>
    </row>
    <row r="202" spans="1:16" s="69" customFormat="1" ht="12.75" customHeight="1" x14ac:dyDescent="0.25">
      <c r="A202" s="148"/>
      <c r="B202" s="11" t="s">
        <v>19</v>
      </c>
      <c r="C202" s="11">
        <v>1</v>
      </c>
      <c r="D202" s="11">
        <v>0</v>
      </c>
      <c r="E202" s="11">
        <v>0</v>
      </c>
      <c r="F202" s="11">
        <v>7</v>
      </c>
      <c r="G202" s="11">
        <v>5</v>
      </c>
      <c r="H202" s="11"/>
      <c r="I202" s="12">
        <v>3</v>
      </c>
      <c r="K202" s="151"/>
      <c r="O202" s="69">
        <f t="shared" si="19"/>
        <v>12</v>
      </c>
      <c r="P202" s="69">
        <f t="shared" si="18"/>
        <v>2</v>
      </c>
    </row>
    <row r="203" spans="1:16" s="69" customFormat="1" ht="12.75" customHeight="1" x14ac:dyDescent="0.25">
      <c r="A203" s="148"/>
      <c r="B203" s="11" t="s">
        <v>21</v>
      </c>
      <c r="C203" s="11">
        <v>0</v>
      </c>
      <c r="D203" s="11">
        <v>1</v>
      </c>
      <c r="E203" s="11">
        <v>0</v>
      </c>
      <c r="F203" s="11">
        <v>8</v>
      </c>
      <c r="G203" s="11">
        <v>8</v>
      </c>
      <c r="H203" s="11"/>
      <c r="I203" s="12">
        <v>1</v>
      </c>
      <c r="K203" s="151"/>
      <c r="O203" s="69">
        <f t="shared" si="19"/>
        <v>16</v>
      </c>
      <c r="P203" s="69">
        <f t="shared" si="18"/>
        <v>0</v>
      </c>
    </row>
    <row r="204" spans="1:16" s="69" customFormat="1" ht="12.75" customHeight="1" x14ac:dyDescent="0.25">
      <c r="A204" s="148"/>
      <c r="B204" s="11" t="s">
        <v>23</v>
      </c>
      <c r="C204" s="11">
        <v>1</v>
      </c>
      <c r="D204" s="11">
        <v>0</v>
      </c>
      <c r="E204" s="11">
        <v>0</v>
      </c>
      <c r="F204" s="11">
        <v>8</v>
      </c>
      <c r="G204" s="11">
        <v>7</v>
      </c>
      <c r="H204" s="11"/>
      <c r="I204" s="12">
        <v>3</v>
      </c>
      <c r="K204" s="151"/>
      <c r="O204" s="69">
        <f t="shared" si="19"/>
        <v>15</v>
      </c>
      <c r="P204" s="69">
        <f t="shared" si="18"/>
        <v>1</v>
      </c>
    </row>
    <row r="205" spans="1:16" s="69" customFormat="1" ht="12.75" customHeight="1" x14ac:dyDescent="0.25">
      <c r="A205" s="148"/>
      <c r="B205" s="11" t="s">
        <v>24</v>
      </c>
      <c r="C205" s="11">
        <v>1</v>
      </c>
      <c r="D205" s="11">
        <v>0</v>
      </c>
      <c r="E205" s="11">
        <v>0</v>
      </c>
      <c r="F205" s="11">
        <v>8</v>
      </c>
      <c r="G205" s="11">
        <v>6</v>
      </c>
      <c r="H205" s="11"/>
      <c r="I205" s="12">
        <v>3</v>
      </c>
      <c r="K205" s="151"/>
      <c r="O205" s="69">
        <f t="shared" si="19"/>
        <v>14</v>
      </c>
      <c r="P205" s="69">
        <f t="shared" si="18"/>
        <v>2</v>
      </c>
    </row>
    <row r="206" spans="1:16" s="69" customFormat="1" ht="12.75" customHeight="1" x14ac:dyDescent="0.25">
      <c r="A206" s="148"/>
      <c r="B206" s="11" t="s">
        <v>26</v>
      </c>
      <c r="C206" s="11">
        <v>0</v>
      </c>
      <c r="D206" s="11">
        <v>0</v>
      </c>
      <c r="E206" s="11">
        <v>1</v>
      </c>
      <c r="F206" s="11">
        <v>5</v>
      </c>
      <c r="G206" s="11">
        <v>9</v>
      </c>
      <c r="H206" s="11"/>
      <c r="I206" s="12">
        <v>0</v>
      </c>
      <c r="K206" s="151"/>
      <c r="O206" s="69">
        <f t="shared" si="19"/>
        <v>14</v>
      </c>
      <c r="P206" s="69">
        <f t="shared" si="18"/>
        <v>-4</v>
      </c>
    </row>
    <row r="207" spans="1:16" s="69" customFormat="1" ht="12.75" customHeight="1" x14ac:dyDescent="0.25">
      <c r="A207" s="148"/>
      <c r="B207" s="11" t="s">
        <v>28</v>
      </c>
      <c r="C207" s="11">
        <v>0</v>
      </c>
      <c r="D207" s="11">
        <v>0</v>
      </c>
      <c r="E207" s="11">
        <v>1</v>
      </c>
      <c r="F207" s="11">
        <v>6</v>
      </c>
      <c r="G207" s="11">
        <v>7</v>
      </c>
      <c r="H207" s="11"/>
      <c r="I207" s="12">
        <v>0</v>
      </c>
      <c r="K207" s="151"/>
      <c r="O207" s="69">
        <f t="shared" si="19"/>
        <v>13</v>
      </c>
      <c r="P207" s="69">
        <f t="shared" si="18"/>
        <v>-1</v>
      </c>
    </row>
    <row r="208" spans="1:16" s="69" customFormat="1" ht="12.75" customHeight="1" x14ac:dyDescent="0.25">
      <c r="A208" s="148"/>
      <c r="B208" s="11" t="s">
        <v>30</v>
      </c>
      <c r="C208" s="11">
        <v>1</v>
      </c>
      <c r="D208" s="11">
        <v>0</v>
      </c>
      <c r="E208" s="11">
        <v>0</v>
      </c>
      <c r="F208" s="11">
        <v>8</v>
      </c>
      <c r="G208" s="11">
        <v>4</v>
      </c>
      <c r="H208" s="11"/>
      <c r="I208" s="12">
        <v>3</v>
      </c>
      <c r="K208" s="151"/>
      <c r="O208" s="69">
        <f t="shared" si="19"/>
        <v>12</v>
      </c>
      <c r="P208" s="69">
        <f t="shared" si="18"/>
        <v>4</v>
      </c>
    </row>
    <row r="209" spans="1:16" s="69" customFormat="1" ht="12.75" customHeight="1" x14ac:dyDescent="0.25">
      <c r="A209" s="148"/>
      <c r="B209" s="11" t="s">
        <v>32</v>
      </c>
      <c r="C209" s="11">
        <v>0</v>
      </c>
      <c r="D209" s="11">
        <v>1</v>
      </c>
      <c r="E209" s="11">
        <v>0</v>
      </c>
      <c r="F209" s="11">
        <v>7</v>
      </c>
      <c r="G209" s="11">
        <v>7</v>
      </c>
      <c r="H209" s="11"/>
      <c r="I209" s="12">
        <v>1</v>
      </c>
      <c r="K209" s="151"/>
      <c r="O209" s="69">
        <f t="shared" si="19"/>
        <v>14</v>
      </c>
      <c r="P209" s="69">
        <f t="shared" si="18"/>
        <v>0</v>
      </c>
    </row>
    <row r="210" spans="1:16" s="69" customFormat="1" ht="12.75" customHeight="1" x14ac:dyDescent="0.25">
      <c r="A210" s="148"/>
      <c r="B210" s="11" t="s">
        <v>34</v>
      </c>
      <c r="C210" s="11">
        <v>0</v>
      </c>
      <c r="D210" s="11">
        <v>1</v>
      </c>
      <c r="E210" s="11">
        <v>0</v>
      </c>
      <c r="F210" s="11">
        <v>7</v>
      </c>
      <c r="G210" s="11">
        <v>7</v>
      </c>
      <c r="H210" s="11"/>
      <c r="I210" s="12">
        <v>1</v>
      </c>
      <c r="K210" s="151"/>
      <c r="O210" s="69">
        <f t="shared" si="19"/>
        <v>14</v>
      </c>
      <c r="P210" s="69">
        <f t="shared" si="18"/>
        <v>0</v>
      </c>
    </row>
    <row r="211" spans="1:16" s="69" customFormat="1" ht="12.75" customHeight="1" x14ac:dyDescent="0.25">
      <c r="A211" s="148"/>
      <c r="B211" s="11" t="s">
        <v>36</v>
      </c>
      <c r="C211" s="11">
        <v>0</v>
      </c>
      <c r="D211" s="11">
        <v>0</v>
      </c>
      <c r="E211" s="11">
        <v>1</v>
      </c>
      <c r="F211" s="11">
        <v>6</v>
      </c>
      <c r="G211" s="11">
        <v>16</v>
      </c>
      <c r="H211" s="11"/>
      <c r="I211" s="12">
        <v>0</v>
      </c>
      <c r="K211" s="151"/>
      <c r="O211" s="69">
        <f t="shared" si="19"/>
        <v>22</v>
      </c>
      <c r="P211" s="69">
        <f t="shared" si="18"/>
        <v>-10</v>
      </c>
    </row>
    <row r="212" spans="1:16" s="69" customFormat="1" ht="12.75" customHeight="1" x14ac:dyDescent="0.25">
      <c r="A212" s="148"/>
      <c r="B212" s="11" t="s">
        <v>38</v>
      </c>
      <c r="C212" s="11">
        <v>0</v>
      </c>
      <c r="D212" s="11">
        <v>1</v>
      </c>
      <c r="E212" s="11">
        <v>0</v>
      </c>
      <c r="F212" s="11">
        <v>6</v>
      </c>
      <c r="G212" s="11">
        <v>6</v>
      </c>
      <c r="H212" s="11"/>
      <c r="I212" s="12">
        <v>1</v>
      </c>
      <c r="K212" s="151"/>
      <c r="O212" s="69">
        <f t="shared" si="19"/>
        <v>12</v>
      </c>
      <c r="P212" s="69">
        <f t="shared" si="18"/>
        <v>0</v>
      </c>
    </row>
    <row r="213" spans="1:16" s="69" customFormat="1" ht="12.75" customHeight="1" x14ac:dyDescent="0.25">
      <c r="A213" s="148"/>
      <c r="B213" s="11" t="s">
        <v>40</v>
      </c>
      <c r="C213" s="11">
        <v>0</v>
      </c>
      <c r="D213" s="11">
        <v>0</v>
      </c>
      <c r="E213" s="11">
        <v>1</v>
      </c>
      <c r="F213" s="11">
        <v>4</v>
      </c>
      <c r="G213" s="11">
        <v>5</v>
      </c>
      <c r="H213" s="11"/>
      <c r="I213" s="12">
        <v>0</v>
      </c>
      <c r="K213" s="151"/>
      <c r="O213" s="69">
        <f t="shared" si="19"/>
        <v>9</v>
      </c>
      <c r="P213" s="69">
        <f t="shared" si="18"/>
        <v>-1</v>
      </c>
    </row>
    <row r="214" spans="1:16" s="69" customFormat="1" ht="12.75" customHeight="1" x14ac:dyDescent="0.25">
      <c r="A214" s="148"/>
      <c r="B214" s="11" t="s">
        <v>71</v>
      </c>
      <c r="C214" s="11">
        <v>1</v>
      </c>
      <c r="D214" s="11">
        <v>0</v>
      </c>
      <c r="E214" s="11">
        <v>0</v>
      </c>
      <c r="F214" s="11">
        <v>8</v>
      </c>
      <c r="G214" s="11">
        <v>7</v>
      </c>
      <c r="H214" s="11"/>
      <c r="I214" s="12">
        <v>3</v>
      </c>
      <c r="K214" s="151"/>
      <c r="O214" s="69">
        <f t="shared" si="19"/>
        <v>15</v>
      </c>
      <c r="P214" s="69">
        <f t="shared" si="18"/>
        <v>1</v>
      </c>
    </row>
    <row r="215" spans="1:16" s="69" customFormat="1" ht="12.75" customHeight="1" x14ac:dyDescent="0.25">
      <c r="A215" s="148"/>
      <c r="B215" s="11" t="s">
        <v>74</v>
      </c>
      <c r="C215" s="11">
        <v>0</v>
      </c>
      <c r="D215" s="11">
        <v>0</v>
      </c>
      <c r="E215" s="11">
        <v>1</v>
      </c>
      <c r="F215" s="11">
        <v>8</v>
      </c>
      <c r="G215" s="11">
        <v>12</v>
      </c>
      <c r="H215" s="11"/>
      <c r="I215" s="12">
        <v>0</v>
      </c>
      <c r="K215" s="151"/>
      <c r="O215" s="69">
        <f t="shared" si="19"/>
        <v>20</v>
      </c>
      <c r="P215" s="69">
        <f t="shared" si="18"/>
        <v>-4</v>
      </c>
    </row>
    <row r="216" spans="1:16" s="69" customFormat="1" ht="12.75" customHeight="1" x14ac:dyDescent="0.25">
      <c r="A216" s="148"/>
      <c r="B216" s="11" t="s">
        <v>75</v>
      </c>
      <c r="C216" s="11">
        <v>0</v>
      </c>
      <c r="D216" s="11">
        <v>0</v>
      </c>
      <c r="E216" s="11">
        <v>1</v>
      </c>
      <c r="F216" s="11">
        <v>3</v>
      </c>
      <c r="G216" s="11">
        <v>6</v>
      </c>
      <c r="H216" s="11"/>
      <c r="I216" s="12">
        <v>0</v>
      </c>
      <c r="K216" s="151"/>
      <c r="O216" s="69">
        <f t="shared" si="19"/>
        <v>9</v>
      </c>
      <c r="P216" s="69">
        <f t="shared" si="18"/>
        <v>-3</v>
      </c>
    </row>
    <row r="217" spans="1:16" s="69" customFormat="1" ht="12.75" customHeight="1" x14ac:dyDescent="0.25">
      <c r="A217" s="148"/>
      <c r="B217" s="11" t="s">
        <v>77</v>
      </c>
      <c r="C217" s="11">
        <v>1</v>
      </c>
      <c r="D217" s="11">
        <v>0</v>
      </c>
      <c r="E217" s="11">
        <v>0</v>
      </c>
      <c r="F217" s="11">
        <v>5</v>
      </c>
      <c r="G217" s="11">
        <v>4</v>
      </c>
      <c r="H217" s="11"/>
      <c r="I217" s="12">
        <v>3</v>
      </c>
      <c r="K217" s="151"/>
      <c r="O217" s="69">
        <f t="shared" si="19"/>
        <v>9</v>
      </c>
      <c r="P217" s="69">
        <f t="shared" si="18"/>
        <v>1</v>
      </c>
    </row>
    <row r="218" spans="1:16" s="69" customFormat="1" ht="12.75" customHeight="1" x14ac:dyDescent="0.25">
      <c r="A218" s="148"/>
      <c r="B218" s="11" t="s">
        <v>79</v>
      </c>
      <c r="C218" s="11">
        <v>1</v>
      </c>
      <c r="D218" s="11">
        <v>0</v>
      </c>
      <c r="E218" s="11">
        <v>0</v>
      </c>
      <c r="F218" s="11">
        <v>6</v>
      </c>
      <c r="G218" s="11">
        <v>3</v>
      </c>
      <c r="H218" s="11"/>
      <c r="I218" s="12">
        <v>3</v>
      </c>
      <c r="K218" s="151"/>
      <c r="O218" s="69">
        <f t="shared" si="19"/>
        <v>9</v>
      </c>
      <c r="P218" s="69">
        <f t="shared" si="18"/>
        <v>3</v>
      </c>
    </row>
    <row r="219" spans="1:16" s="69" customFormat="1" ht="12.75" customHeight="1" thickBot="1" x14ac:dyDescent="0.3">
      <c r="A219" s="149"/>
      <c r="B219" s="17" t="s">
        <v>39</v>
      </c>
      <c r="C219" s="17">
        <f>SUM(C199:C218)</f>
        <v>7</v>
      </c>
      <c r="D219" s="17">
        <f>SUM(D199:D218)</f>
        <v>5</v>
      </c>
      <c r="E219" s="17">
        <f>SUM(E199:E218)</f>
        <v>8</v>
      </c>
      <c r="F219" s="17">
        <f>SUM(F199:F218)</f>
        <v>128</v>
      </c>
      <c r="G219" s="17">
        <f>SUM(G199:G218)</f>
        <v>142</v>
      </c>
      <c r="H219" s="17">
        <f>SUM(F219-G219)</f>
        <v>-14</v>
      </c>
      <c r="I219" s="26">
        <f>SUM(I199:I218)</f>
        <v>26</v>
      </c>
      <c r="J219" s="18">
        <f>I219</f>
        <v>26</v>
      </c>
      <c r="K219" s="152"/>
      <c r="M219" s="69">
        <f>SUM(F219:G219)</f>
        <v>270</v>
      </c>
      <c r="N219" s="69">
        <f>SUM(I219)</f>
        <v>26</v>
      </c>
    </row>
    <row r="220" spans="1:16" s="69" customFormat="1" ht="12.75" customHeight="1" thickBot="1" x14ac:dyDescent="0.3">
      <c r="A220" s="197"/>
      <c r="B220" s="197"/>
      <c r="C220" s="197"/>
      <c r="D220" s="197"/>
      <c r="E220" s="197"/>
      <c r="F220" s="197"/>
      <c r="G220" s="197"/>
      <c r="H220" s="197"/>
      <c r="I220" s="197"/>
    </row>
    <row r="221" spans="1:16" s="69" customFormat="1" ht="12.75" customHeight="1" x14ac:dyDescent="0.25">
      <c r="A221" s="147" t="s">
        <v>33</v>
      </c>
      <c r="B221" s="7" t="s">
        <v>13</v>
      </c>
      <c r="C221" s="7">
        <v>0</v>
      </c>
      <c r="D221" s="7">
        <v>0</v>
      </c>
      <c r="E221" s="7">
        <v>1</v>
      </c>
      <c r="F221" s="7">
        <v>5</v>
      </c>
      <c r="G221" s="7">
        <v>9</v>
      </c>
      <c r="H221" s="7"/>
      <c r="I221" s="8">
        <v>0</v>
      </c>
      <c r="K221" s="150">
        <f>RANK(J241,J:J,0)</f>
        <v>1</v>
      </c>
      <c r="O221" s="69">
        <f t="shared" si="19"/>
        <v>14</v>
      </c>
      <c r="P221" s="69">
        <f t="shared" si="18"/>
        <v>-4</v>
      </c>
    </row>
    <row r="222" spans="1:16" s="69" customFormat="1" ht="12.75" customHeight="1" x14ac:dyDescent="0.25">
      <c r="A222" s="148"/>
      <c r="B222" s="9" t="s">
        <v>15</v>
      </c>
      <c r="C222" s="9">
        <v>0</v>
      </c>
      <c r="D222" s="9">
        <v>0</v>
      </c>
      <c r="E222" s="9">
        <v>1</v>
      </c>
      <c r="F222" s="9">
        <v>5</v>
      </c>
      <c r="G222" s="9">
        <v>7</v>
      </c>
      <c r="H222" s="9"/>
      <c r="I222" s="10">
        <v>0</v>
      </c>
      <c r="K222" s="151"/>
      <c r="O222" s="69">
        <f t="shared" si="19"/>
        <v>12</v>
      </c>
      <c r="P222" s="69">
        <f t="shared" si="18"/>
        <v>-2</v>
      </c>
    </row>
    <row r="223" spans="1:16" s="69" customFormat="1" ht="12.75" customHeight="1" x14ac:dyDescent="0.25">
      <c r="A223" s="148"/>
      <c r="B223" s="11" t="s">
        <v>17</v>
      </c>
      <c r="C223" s="11">
        <v>1</v>
      </c>
      <c r="D223" s="11">
        <v>0</v>
      </c>
      <c r="E223" s="11">
        <v>0</v>
      </c>
      <c r="F223" s="11">
        <v>7</v>
      </c>
      <c r="G223" s="11">
        <v>6</v>
      </c>
      <c r="H223" s="11"/>
      <c r="I223" s="12">
        <v>3</v>
      </c>
      <c r="K223" s="151"/>
      <c r="O223" s="69">
        <f t="shared" si="19"/>
        <v>13</v>
      </c>
      <c r="P223" s="69">
        <f t="shared" si="18"/>
        <v>1</v>
      </c>
    </row>
    <row r="224" spans="1:16" s="69" customFormat="1" ht="12.75" customHeight="1" x14ac:dyDescent="0.25">
      <c r="A224" s="148"/>
      <c r="B224" s="11" t="s">
        <v>19</v>
      </c>
      <c r="C224" s="11">
        <v>1</v>
      </c>
      <c r="D224" s="11">
        <v>0</v>
      </c>
      <c r="E224" s="11">
        <v>0</v>
      </c>
      <c r="F224" s="11">
        <v>7</v>
      </c>
      <c r="G224" s="11">
        <v>6</v>
      </c>
      <c r="H224" s="11"/>
      <c r="I224" s="12">
        <v>3</v>
      </c>
      <c r="K224" s="151"/>
      <c r="O224" s="69">
        <f t="shared" si="19"/>
        <v>13</v>
      </c>
      <c r="P224" s="69">
        <f t="shared" si="18"/>
        <v>1</v>
      </c>
    </row>
    <row r="225" spans="1:16" s="69" customFormat="1" ht="12.75" customHeight="1" x14ac:dyDescent="0.25">
      <c r="A225" s="148"/>
      <c r="B225" s="11" t="s">
        <v>21</v>
      </c>
      <c r="C225" s="11">
        <v>0</v>
      </c>
      <c r="D225" s="11">
        <v>1</v>
      </c>
      <c r="E225" s="11">
        <v>0</v>
      </c>
      <c r="F225" s="11">
        <v>6</v>
      </c>
      <c r="G225" s="11">
        <v>6</v>
      </c>
      <c r="H225" s="11"/>
      <c r="I225" s="12">
        <v>1</v>
      </c>
      <c r="K225" s="151"/>
      <c r="O225" s="69">
        <f t="shared" si="19"/>
        <v>12</v>
      </c>
      <c r="P225" s="69">
        <f t="shared" si="18"/>
        <v>0</v>
      </c>
    </row>
    <row r="226" spans="1:16" s="69" customFormat="1" ht="12.75" customHeight="1" x14ac:dyDescent="0.25">
      <c r="A226" s="148"/>
      <c r="B226" s="11" t="s">
        <v>23</v>
      </c>
      <c r="C226" s="11">
        <v>1</v>
      </c>
      <c r="D226" s="11">
        <v>0</v>
      </c>
      <c r="E226" s="11">
        <v>0</v>
      </c>
      <c r="F226" s="11">
        <v>7</v>
      </c>
      <c r="G226" s="11">
        <v>6</v>
      </c>
      <c r="H226" s="11"/>
      <c r="I226" s="12">
        <v>3</v>
      </c>
      <c r="K226" s="151"/>
      <c r="O226" s="69">
        <f t="shared" si="19"/>
        <v>13</v>
      </c>
      <c r="P226" s="69">
        <f t="shared" si="18"/>
        <v>1</v>
      </c>
    </row>
    <row r="227" spans="1:16" s="69" customFormat="1" ht="12.75" customHeight="1" x14ac:dyDescent="0.25">
      <c r="A227" s="148"/>
      <c r="B227" s="11" t="s">
        <v>24</v>
      </c>
      <c r="C227" s="11">
        <v>0</v>
      </c>
      <c r="D227" s="11">
        <v>1</v>
      </c>
      <c r="E227" s="11">
        <v>0</v>
      </c>
      <c r="F227" s="11">
        <v>8</v>
      </c>
      <c r="G227" s="11">
        <v>8</v>
      </c>
      <c r="H227" s="11"/>
      <c r="I227" s="12">
        <v>1</v>
      </c>
      <c r="K227" s="151"/>
      <c r="O227" s="69">
        <f t="shared" si="19"/>
        <v>16</v>
      </c>
      <c r="P227" s="69">
        <f t="shared" si="18"/>
        <v>0</v>
      </c>
    </row>
    <row r="228" spans="1:16" s="69" customFormat="1" ht="12.75" customHeight="1" x14ac:dyDescent="0.25">
      <c r="A228" s="148"/>
      <c r="B228" s="11" t="s">
        <v>26</v>
      </c>
      <c r="C228" s="11">
        <v>0</v>
      </c>
      <c r="D228" s="11">
        <v>1</v>
      </c>
      <c r="E228" s="11">
        <v>0</v>
      </c>
      <c r="F228" s="11">
        <v>6</v>
      </c>
      <c r="G228" s="11">
        <v>6</v>
      </c>
      <c r="H228" s="11"/>
      <c r="I228" s="12">
        <v>1</v>
      </c>
      <c r="K228" s="151"/>
      <c r="O228" s="69">
        <f t="shared" si="19"/>
        <v>12</v>
      </c>
      <c r="P228" s="69">
        <f t="shared" si="18"/>
        <v>0</v>
      </c>
    </row>
    <row r="229" spans="1:16" s="69" customFormat="1" ht="12.75" customHeight="1" x14ac:dyDescent="0.25">
      <c r="A229" s="148"/>
      <c r="B229" s="11" t="s">
        <v>28</v>
      </c>
      <c r="C229" s="11">
        <v>1</v>
      </c>
      <c r="D229" s="11">
        <v>0</v>
      </c>
      <c r="E229" s="11">
        <v>0</v>
      </c>
      <c r="F229" s="11">
        <v>9</v>
      </c>
      <c r="G229" s="11">
        <v>6</v>
      </c>
      <c r="H229" s="11"/>
      <c r="I229" s="12">
        <v>3</v>
      </c>
      <c r="K229" s="151"/>
      <c r="O229" s="69">
        <f t="shared" si="19"/>
        <v>15</v>
      </c>
      <c r="P229" s="69">
        <f t="shared" si="18"/>
        <v>3</v>
      </c>
    </row>
    <row r="230" spans="1:16" s="69" customFormat="1" ht="12.75" customHeight="1" x14ac:dyDescent="0.25">
      <c r="A230" s="148"/>
      <c r="B230" s="11" t="s">
        <v>30</v>
      </c>
      <c r="C230" s="11">
        <v>1</v>
      </c>
      <c r="D230" s="11">
        <v>0</v>
      </c>
      <c r="E230" s="11">
        <v>0</v>
      </c>
      <c r="F230" s="11">
        <v>6</v>
      </c>
      <c r="G230" s="11">
        <v>5</v>
      </c>
      <c r="H230" s="11"/>
      <c r="I230" s="12">
        <v>3</v>
      </c>
      <c r="K230" s="151"/>
      <c r="O230" s="69">
        <f t="shared" si="19"/>
        <v>11</v>
      </c>
      <c r="P230" s="69">
        <f t="shared" si="18"/>
        <v>1</v>
      </c>
    </row>
    <row r="231" spans="1:16" s="69" customFormat="1" ht="12.75" customHeight="1" x14ac:dyDescent="0.25">
      <c r="A231" s="148"/>
      <c r="B231" s="11" t="s">
        <v>32</v>
      </c>
      <c r="C231" s="11">
        <v>1</v>
      </c>
      <c r="D231" s="11">
        <v>0</v>
      </c>
      <c r="E231" s="11">
        <v>0</v>
      </c>
      <c r="F231" s="11">
        <v>9</v>
      </c>
      <c r="G231" s="11">
        <v>6</v>
      </c>
      <c r="H231" s="11"/>
      <c r="I231" s="12">
        <v>3</v>
      </c>
      <c r="K231" s="151"/>
      <c r="O231" s="69">
        <f t="shared" si="19"/>
        <v>15</v>
      </c>
      <c r="P231" s="69">
        <f t="shared" si="18"/>
        <v>3</v>
      </c>
    </row>
    <row r="232" spans="1:16" s="69" customFormat="1" ht="12.75" customHeight="1" x14ac:dyDescent="0.25">
      <c r="A232" s="148"/>
      <c r="B232" s="11" t="s">
        <v>34</v>
      </c>
      <c r="C232" s="11">
        <v>0</v>
      </c>
      <c r="D232" s="11">
        <v>0</v>
      </c>
      <c r="E232" s="11">
        <v>1</v>
      </c>
      <c r="F232" s="11">
        <v>6</v>
      </c>
      <c r="G232" s="11">
        <v>7</v>
      </c>
      <c r="H232" s="11"/>
      <c r="I232" s="12">
        <v>0</v>
      </c>
      <c r="K232" s="151"/>
      <c r="O232" s="69">
        <f t="shared" si="19"/>
        <v>13</v>
      </c>
      <c r="P232" s="69">
        <f t="shared" si="18"/>
        <v>-1</v>
      </c>
    </row>
    <row r="233" spans="1:16" s="69" customFormat="1" ht="12.75" customHeight="1" x14ac:dyDescent="0.25">
      <c r="A233" s="148"/>
      <c r="B233" s="11" t="s">
        <v>36</v>
      </c>
      <c r="C233" s="11">
        <v>1</v>
      </c>
      <c r="D233" s="11">
        <v>0</v>
      </c>
      <c r="E233" s="11">
        <v>0</v>
      </c>
      <c r="F233" s="11">
        <v>9</v>
      </c>
      <c r="G233" s="11">
        <v>5</v>
      </c>
      <c r="H233" s="11"/>
      <c r="I233" s="12">
        <v>3</v>
      </c>
      <c r="K233" s="151"/>
      <c r="O233" s="69">
        <f t="shared" si="19"/>
        <v>14</v>
      </c>
      <c r="P233" s="69">
        <f t="shared" si="18"/>
        <v>4</v>
      </c>
    </row>
    <row r="234" spans="1:16" s="69" customFormat="1" ht="12.75" customHeight="1" x14ac:dyDescent="0.25">
      <c r="A234" s="148"/>
      <c r="B234" s="11" t="s">
        <v>38</v>
      </c>
      <c r="C234" s="11">
        <v>1</v>
      </c>
      <c r="D234" s="11">
        <v>0</v>
      </c>
      <c r="E234" s="11">
        <v>0</v>
      </c>
      <c r="F234" s="11">
        <v>8</v>
      </c>
      <c r="G234" s="11">
        <v>4</v>
      </c>
      <c r="H234" s="11"/>
      <c r="I234" s="12">
        <v>3</v>
      </c>
      <c r="K234" s="151"/>
      <c r="O234" s="69">
        <f t="shared" si="19"/>
        <v>12</v>
      </c>
      <c r="P234" s="69">
        <f t="shared" si="18"/>
        <v>4</v>
      </c>
    </row>
    <row r="235" spans="1:16" s="69" customFormat="1" ht="12.75" customHeight="1" x14ac:dyDescent="0.25">
      <c r="A235" s="148"/>
      <c r="B235" s="11" t="s">
        <v>40</v>
      </c>
      <c r="C235" s="11">
        <v>1</v>
      </c>
      <c r="D235" s="11">
        <v>0</v>
      </c>
      <c r="E235" s="11">
        <v>0</v>
      </c>
      <c r="F235" s="11">
        <v>7</v>
      </c>
      <c r="G235" s="11">
        <v>5</v>
      </c>
      <c r="H235" s="11"/>
      <c r="I235" s="12">
        <v>3</v>
      </c>
      <c r="K235" s="151"/>
      <c r="O235" s="69">
        <f t="shared" si="19"/>
        <v>12</v>
      </c>
      <c r="P235" s="69">
        <f t="shared" si="18"/>
        <v>2</v>
      </c>
    </row>
    <row r="236" spans="1:16" s="69" customFormat="1" ht="12.75" customHeight="1" x14ac:dyDescent="0.25">
      <c r="A236" s="148"/>
      <c r="B236" s="11" t="s">
        <v>71</v>
      </c>
      <c r="C236" s="11">
        <v>1</v>
      </c>
      <c r="D236" s="11">
        <v>0</v>
      </c>
      <c r="E236" s="11">
        <v>0</v>
      </c>
      <c r="F236" s="11">
        <v>9</v>
      </c>
      <c r="G236" s="11">
        <v>7</v>
      </c>
      <c r="H236" s="11"/>
      <c r="I236" s="12">
        <v>3</v>
      </c>
      <c r="K236" s="151"/>
      <c r="O236" s="69">
        <f t="shared" si="19"/>
        <v>16</v>
      </c>
      <c r="P236" s="69">
        <f t="shared" si="18"/>
        <v>2</v>
      </c>
    </row>
    <row r="237" spans="1:16" s="69" customFormat="1" ht="12.75" customHeight="1" x14ac:dyDescent="0.25">
      <c r="A237" s="148"/>
      <c r="B237" s="11" t="s">
        <v>74</v>
      </c>
      <c r="C237" s="11">
        <v>1</v>
      </c>
      <c r="D237" s="11">
        <v>0</v>
      </c>
      <c r="E237" s="11">
        <v>0</v>
      </c>
      <c r="F237" s="11">
        <v>9</v>
      </c>
      <c r="G237" s="11">
        <v>7</v>
      </c>
      <c r="H237" s="11"/>
      <c r="I237" s="12">
        <v>3</v>
      </c>
      <c r="K237" s="151"/>
      <c r="O237" s="69">
        <f t="shared" si="19"/>
        <v>16</v>
      </c>
      <c r="P237" s="69">
        <f t="shared" si="18"/>
        <v>2</v>
      </c>
    </row>
    <row r="238" spans="1:16" s="69" customFormat="1" ht="12.75" customHeight="1" x14ac:dyDescent="0.25">
      <c r="A238" s="148"/>
      <c r="B238" s="11" t="s">
        <v>75</v>
      </c>
      <c r="C238" s="11">
        <v>1</v>
      </c>
      <c r="D238" s="11">
        <v>0</v>
      </c>
      <c r="E238" s="11">
        <v>0</v>
      </c>
      <c r="F238" s="11">
        <v>9</v>
      </c>
      <c r="G238" s="11">
        <v>5</v>
      </c>
      <c r="H238" s="11"/>
      <c r="I238" s="12">
        <v>3</v>
      </c>
      <c r="K238" s="151"/>
      <c r="O238" s="69">
        <f t="shared" si="19"/>
        <v>14</v>
      </c>
      <c r="P238" s="69">
        <f t="shared" si="18"/>
        <v>4</v>
      </c>
    </row>
    <row r="239" spans="1:16" s="69" customFormat="1" ht="12.75" customHeight="1" x14ac:dyDescent="0.25">
      <c r="A239" s="148"/>
      <c r="B239" s="11" t="s">
        <v>77</v>
      </c>
      <c r="C239" s="11">
        <v>1</v>
      </c>
      <c r="D239" s="11">
        <v>0</v>
      </c>
      <c r="E239" s="11">
        <v>0</v>
      </c>
      <c r="F239" s="11">
        <v>7</v>
      </c>
      <c r="G239" s="11">
        <v>4</v>
      </c>
      <c r="H239" s="11"/>
      <c r="I239" s="12">
        <v>3</v>
      </c>
      <c r="K239" s="151"/>
      <c r="O239" s="69">
        <f t="shared" si="19"/>
        <v>11</v>
      </c>
      <c r="P239" s="69">
        <f t="shared" si="18"/>
        <v>3</v>
      </c>
    </row>
    <row r="240" spans="1:16" s="69" customFormat="1" ht="12.75" customHeight="1" x14ac:dyDescent="0.25">
      <c r="A240" s="148"/>
      <c r="B240" s="11" t="s">
        <v>79</v>
      </c>
      <c r="C240" s="11">
        <v>0</v>
      </c>
      <c r="D240" s="11">
        <v>0</v>
      </c>
      <c r="E240" s="11">
        <v>1</v>
      </c>
      <c r="F240" s="11">
        <v>2</v>
      </c>
      <c r="G240" s="11">
        <v>7</v>
      </c>
      <c r="H240" s="11"/>
      <c r="I240" s="12">
        <v>0</v>
      </c>
      <c r="K240" s="151"/>
      <c r="O240" s="69">
        <f t="shared" si="19"/>
        <v>9</v>
      </c>
      <c r="P240" s="69">
        <f t="shared" si="18"/>
        <v>-5</v>
      </c>
    </row>
    <row r="241" spans="1:16" s="69" customFormat="1" ht="12.75" customHeight="1" thickBot="1" x14ac:dyDescent="0.3">
      <c r="A241" s="149"/>
      <c r="B241" s="17" t="s">
        <v>39</v>
      </c>
      <c r="C241" s="17">
        <f>SUM(C221:C240)</f>
        <v>13</v>
      </c>
      <c r="D241" s="17">
        <f>SUM(D221:D240)</f>
        <v>3</v>
      </c>
      <c r="E241" s="17">
        <f>SUM(E221:E240)</f>
        <v>4</v>
      </c>
      <c r="F241" s="17">
        <f>SUM(F221:F240)</f>
        <v>141</v>
      </c>
      <c r="G241" s="17">
        <f>SUM(G221:G240)</f>
        <v>122</v>
      </c>
      <c r="H241" s="17">
        <f>SUM(F241-G241)</f>
        <v>19</v>
      </c>
      <c r="I241" s="26">
        <f>SUM(I221:I240)</f>
        <v>42</v>
      </c>
      <c r="J241" s="18">
        <f>I241</f>
        <v>42</v>
      </c>
      <c r="K241" s="152"/>
      <c r="M241" s="69">
        <f>SUM(F241:G241)</f>
        <v>263</v>
      </c>
      <c r="N241" s="69">
        <f>SUM(I241)</f>
        <v>42</v>
      </c>
    </row>
    <row r="242" spans="1:16" s="69" customFormat="1" ht="12.75" customHeight="1" thickBot="1" x14ac:dyDescent="0.3">
      <c r="A242" s="197"/>
      <c r="B242" s="197"/>
      <c r="C242" s="197"/>
      <c r="D242" s="197"/>
      <c r="E242" s="197"/>
      <c r="F242" s="197"/>
      <c r="G242" s="197"/>
      <c r="H242" s="197"/>
      <c r="I242" s="197"/>
    </row>
    <row r="243" spans="1:16" s="69" customFormat="1" ht="12.75" customHeight="1" x14ac:dyDescent="0.25">
      <c r="A243" s="147" t="s">
        <v>35</v>
      </c>
      <c r="B243" s="7" t="s">
        <v>13</v>
      </c>
      <c r="C243" s="7">
        <v>0</v>
      </c>
      <c r="D243" s="7">
        <v>0</v>
      </c>
      <c r="E243" s="7">
        <v>1</v>
      </c>
      <c r="F243" s="7">
        <v>7</v>
      </c>
      <c r="G243" s="7">
        <v>8</v>
      </c>
      <c r="H243" s="7"/>
      <c r="I243" s="8">
        <v>0</v>
      </c>
      <c r="K243" s="150">
        <f>RANK(J263,J:J,0)</f>
        <v>11</v>
      </c>
      <c r="O243" s="69">
        <f t="shared" si="19"/>
        <v>15</v>
      </c>
      <c r="P243" s="69">
        <f t="shared" si="18"/>
        <v>-1</v>
      </c>
    </row>
    <row r="244" spans="1:16" s="69" customFormat="1" ht="12.75" customHeight="1" x14ac:dyDescent="0.25">
      <c r="A244" s="148"/>
      <c r="B244" s="9" t="s">
        <v>15</v>
      </c>
      <c r="C244" s="9">
        <v>1</v>
      </c>
      <c r="D244" s="9">
        <v>0</v>
      </c>
      <c r="E244" s="9">
        <v>0</v>
      </c>
      <c r="F244" s="9">
        <v>8</v>
      </c>
      <c r="G244" s="9">
        <v>7</v>
      </c>
      <c r="H244" s="9"/>
      <c r="I244" s="10">
        <v>3</v>
      </c>
      <c r="K244" s="151"/>
      <c r="O244" s="69">
        <f t="shared" si="19"/>
        <v>15</v>
      </c>
      <c r="P244" s="69">
        <f t="shared" si="18"/>
        <v>1</v>
      </c>
    </row>
    <row r="245" spans="1:16" s="69" customFormat="1" ht="12.75" customHeight="1" x14ac:dyDescent="0.25">
      <c r="A245" s="148"/>
      <c r="B245" s="11" t="s">
        <v>17</v>
      </c>
      <c r="C245" s="11">
        <v>1</v>
      </c>
      <c r="D245" s="11">
        <v>0</v>
      </c>
      <c r="E245" s="11">
        <v>0</v>
      </c>
      <c r="F245" s="11">
        <v>8</v>
      </c>
      <c r="G245" s="11">
        <v>6</v>
      </c>
      <c r="H245" s="11"/>
      <c r="I245" s="12">
        <v>3</v>
      </c>
      <c r="K245" s="151"/>
      <c r="O245" s="69">
        <f t="shared" si="19"/>
        <v>14</v>
      </c>
      <c r="P245" s="69">
        <f t="shared" si="18"/>
        <v>2</v>
      </c>
    </row>
    <row r="246" spans="1:16" s="69" customFormat="1" ht="12.75" customHeight="1" x14ac:dyDescent="0.25">
      <c r="A246" s="148"/>
      <c r="B246" s="11" t="s">
        <v>19</v>
      </c>
      <c r="C246" s="11">
        <v>0</v>
      </c>
      <c r="D246" s="11">
        <v>0</v>
      </c>
      <c r="E246" s="11">
        <v>1</v>
      </c>
      <c r="F246" s="11">
        <v>7</v>
      </c>
      <c r="G246" s="11">
        <v>8</v>
      </c>
      <c r="H246" s="11"/>
      <c r="I246" s="12">
        <v>0</v>
      </c>
      <c r="K246" s="151"/>
      <c r="O246" s="69">
        <f t="shared" si="19"/>
        <v>15</v>
      </c>
      <c r="P246" s="69">
        <f t="shared" si="18"/>
        <v>-1</v>
      </c>
    </row>
    <row r="247" spans="1:16" s="69" customFormat="1" ht="12.75" customHeight="1" x14ac:dyDescent="0.25">
      <c r="A247" s="148"/>
      <c r="B247" s="11" t="s">
        <v>21</v>
      </c>
      <c r="C247" s="11">
        <v>0</v>
      </c>
      <c r="D247" s="11">
        <v>0</v>
      </c>
      <c r="E247" s="11">
        <v>1</v>
      </c>
      <c r="F247" s="11">
        <v>7</v>
      </c>
      <c r="G247" s="11">
        <v>8</v>
      </c>
      <c r="H247" s="11"/>
      <c r="I247" s="12">
        <v>0</v>
      </c>
      <c r="K247" s="151"/>
      <c r="O247" s="69">
        <f t="shared" si="19"/>
        <v>15</v>
      </c>
      <c r="P247" s="69">
        <f t="shared" si="18"/>
        <v>-1</v>
      </c>
    </row>
    <row r="248" spans="1:16" s="69" customFormat="1" ht="12.75" customHeight="1" x14ac:dyDescent="0.25">
      <c r="A248" s="148"/>
      <c r="B248" s="11" t="s">
        <v>23</v>
      </c>
      <c r="C248" s="11">
        <v>0</v>
      </c>
      <c r="D248" s="11">
        <v>0</v>
      </c>
      <c r="E248" s="11">
        <v>1</v>
      </c>
      <c r="F248" s="11">
        <v>6</v>
      </c>
      <c r="G248" s="11">
        <v>8</v>
      </c>
      <c r="H248" s="11"/>
      <c r="I248" s="12">
        <v>0</v>
      </c>
      <c r="K248" s="151"/>
      <c r="O248" s="69">
        <f t="shared" si="19"/>
        <v>14</v>
      </c>
      <c r="P248" s="69">
        <f t="shared" si="18"/>
        <v>-2</v>
      </c>
    </row>
    <row r="249" spans="1:16" s="69" customFormat="1" ht="12.75" customHeight="1" x14ac:dyDescent="0.25">
      <c r="A249" s="148"/>
      <c r="B249" s="11" t="s">
        <v>24</v>
      </c>
      <c r="C249" s="11">
        <v>1</v>
      </c>
      <c r="D249" s="11">
        <v>0</v>
      </c>
      <c r="E249" s="11">
        <v>0</v>
      </c>
      <c r="F249" s="11">
        <v>9</v>
      </c>
      <c r="G249" s="11">
        <v>8</v>
      </c>
      <c r="H249" s="11"/>
      <c r="I249" s="12">
        <v>3</v>
      </c>
      <c r="K249" s="151"/>
      <c r="O249" s="69">
        <f t="shared" si="19"/>
        <v>17</v>
      </c>
      <c r="P249" s="69">
        <f t="shared" si="18"/>
        <v>1</v>
      </c>
    </row>
    <row r="250" spans="1:16" s="69" customFormat="1" ht="12.75" customHeight="1" x14ac:dyDescent="0.25">
      <c r="A250" s="148"/>
      <c r="B250" s="11" t="s">
        <v>26</v>
      </c>
      <c r="C250" s="11">
        <v>0</v>
      </c>
      <c r="D250" s="11">
        <v>0</v>
      </c>
      <c r="E250" s="11">
        <v>1</v>
      </c>
      <c r="F250" s="11">
        <v>6</v>
      </c>
      <c r="G250" s="11">
        <v>7</v>
      </c>
      <c r="H250" s="11"/>
      <c r="I250" s="12">
        <v>0</v>
      </c>
      <c r="K250" s="151"/>
      <c r="O250" s="69">
        <f t="shared" si="19"/>
        <v>13</v>
      </c>
      <c r="P250" s="69">
        <f t="shared" si="18"/>
        <v>-1</v>
      </c>
    </row>
    <row r="251" spans="1:16" s="69" customFormat="1" ht="12.75" customHeight="1" x14ac:dyDescent="0.25">
      <c r="A251" s="148"/>
      <c r="B251" s="11" t="s">
        <v>28</v>
      </c>
      <c r="C251" s="11">
        <v>1</v>
      </c>
      <c r="D251" s="11">
        <v>0</v>
      </c>
      <c r="E251" s="11">
        <v>0</v>
      </c>
      <c r="F251" s="11">
        <v>9</v>
      </c>
      <c r="G251" s="11">
        <v>6</v>
      </c>
      <c r="H251" s="11"/>
      <c r="I251" s="12">
        <v>3</v>
      </c>
      <c r="K251" s="151"/>
      <c r="O251" s="69">
        <f t="shared" si="19"/>
        <v>15</v>
      </c>
      <c r="P251" s="69">
        <f t="shared" si="18"/>
        <v>3</v>
      </c>
    </row>
    <row r="252" spans="1:16" s="69" customFormat="1" ht="12.75" customHeight="1" x14ac:dyDescent="0.25">
      <c r="A252" s="148"/>
      <c r="B252" s="11" t="s">
        <v>30</v>
      </c>
      <c r="C252" s="11">
        <v>1</v>
      </c>
      <c r="D252" s="11">
        <v>0</v>
      </c>
      <c r="E252" s="11">
        <v>0</v>
      </c>
      <c r="F252" s="11">
        <v>9</v>
      </c>
      <c r="G252" s="11">
        <v>3</v>
      </c>
      <c r="H252" s="11"/>
      <c r="I252" s="12">
        <v>3</v>
      </c>
      <c r="K252" s="151"/>
      <c r="O252" s="69">
        <f t="shared" si="19"/>
        <v>12</v>
      </c>
      <c r="P252" s="69">
        <f t="shared" si="18"/>
        <v>6</v>
      </c>
    </row>
    <row r="253" spans="1:16" s="69" customFormat="1" ht="12.75" customHeight="1" x14ac:dyDescent="0.25">
      <c r="A253" s="148"/>
      <c r="B253" s="11" t="s">
        <v>32</v>
      </c>
      <c r="C253" s="11">
        <v>0</v>
      </c>
      <c r="D253" s="11">
        <v>0</v>
      </c>
      <c r="E253" s="11">
        <v>1</v>
      </c>
      <c r="F253" s="11">
        <v>7</v>
      </c>
      <c r="G253" s="11">
        <v>8</v>
      </c>
      <c r="H253" s="11"/>
      <c r="I253" s="12">
        <v>0</v>
      </c>
      <c r="K253" s="151"/>
      <c r="O253" s="69">
        <f t="shared" si="19"/>
        <v>15</v>
      </c>
      <c r="P253" s="69">
        <f t="shared" si="18"/>
        <v>-1</v>
      </c>
    </row>
    <row r="254" spans="1:16" s="69" customFormat="1" ht="12.75" customHeight="1" x14ac:dyDescent="0.25">
      <c r="A254" s="148"/>
      <c r="B254" s="11" t="s">
        <v>34</v>
      </c>
      <c r="C254" s="11">
        <v>0</v>
      </c>
      <c r="D254" s="11">
        <v>0</v>
      </c>
      <c r="E254" s="11">
        <v>1</v>
      </c>
      <c r="F254" s="11">
        <v>6</v>
      </c>
      <c r="G254" s="11">
        <v>9</v>
      </c>
      <c r="H254" s="11"/>
      <c r="I254" s="12">
        <v>0</v>
      </c>
      <c r="K254" s="151"/>
      <c r="O254" s="69">
        <f t="shared" si="19"/>
        <v>15</v>
      </c>
      <c r="P254" s="69">
        <f t="shared" si="18"/>
        <v>-3</v>
      </c>
    </row>
    <row r="255" spans="1:16" s="69" customFormat="1" ht="12.75" customHeight="1" x14ac:dyDescent="0.25">
      <c r="A255" s="148"/>
      <c r="B255" s="11" t="s">
        <v>36</v>
      </c>
      <c r="C255" s="11">
        <v>0</v>
      </c>
      <c r="D255" s="11">
        <v>0</v>
      </c>
      <c r="E255" s="11">
        <v>1</v>
      </c>
      <c r="F255" s="11">
        <v>4</v>
      </c>
      <c r="G255" s="11">
        <v>8</v>
      </c>
      <c r="H255" s="11"/>
      <c r="I255" s="12">
        <v>0</v>
      </c>
      <c r="K255" s="151"/>
      <c r="O255" s="69">
        <f t="shared" si="19"/>
        <v>12</v>
      </c>
      <c r="P255" s="69">
        <f t="shared" si="18"/>
        <v>-4</v>
      </c>
    </row>
    <row r="256" spans="1:16" s="69" customFormat="1" ht="12.75" customHeight="1" x14ac:dyDescent="0.25">
      <c r="A256" s="148"/>
      <c r="B256" s="11" t="s">
        <v>38</v>
      </c>
      <c r="C256" s="11">
        <v>1</v>
      </c>
      <c r="D256" s="11">
        <v>0</v>
      </c>
      <c r="E256" s="11">
        <v>0</v>
      </c>
      <c r="F256" s="11">
        <v>8</v>
      </c>
      <c r="G256" s="11">
        <v>6</v>
      </c>
      <c r="H256" s="11"/>
      <c r="I256" s="12">
        <v>3</v>
      </c>
      <c r="K256" s="151"/>
      <c r="O256" s="69">
        <f t="shared" si="19"/>
        <v>14</v>
      </c>
      <c r="P256" s="69">
        <f t="shared" si="18"/>
        <v>2</v>
      </c>
    </row>
    <row r="257" spans="1:16" s="69" customFormat="1" ht="12.75" customHeight="1" x14ac:dyDescent="0.25">
      <c r="A257" s="148"/>
      <c r="B257" s="11" t="s">
        <v>40</v>
      </c>
      <c r="C257" s="11">
        <v>0</v>
      </c>
      <c r="D257" s="11">
        <v>0</v>
      </c>
      <c r="E257" s="11">
        <v>1</v>
      </c>
      <c r="F257" s="11">
        <v>6</v>
      </c>
      <c r="G257" s="11">
        <v>12</v>
      </c>
      <c r="H257" s="11"/>
      <c r="I257" s="12">
        <v>0</v>
      </c>
      <c r="K257" s="151"/>
      <c r="O257" s="69">
        <f t="shared" si="19"/>
        <v>18</v>
      </c>
      <c r="P257" s="69">
        <f t="shared" si="18"/>
        <v>-6</v>
      </c>
    </row>
    <row r="258" spans="1:16" s="69" customFormat="1" ht="12.75" customHeight="1" x14ac:dyDescent="0.25">
      <c r="A258" s="148"/>
      <c r="B258" s="11" t="s">
        <v>71</v>
      </c>
      <c r="C258" s="11">
        <v>0</v>
      </c>
      <c r="D258" s="11">
        <v>0</v>
      </c>
      <c r="E258" s="11">
        <v>1</v>
      </c>
      <c r="F258" s="11">
        <v>5</v>
      </c>
      <c r="G258" s="11">
        <v>8</v>
      </c>
      <c r="H258" s="11"/>
      <c r="I258" s="12">
        <v>0</v>
      </c>
      <c r="K258" s="151"/>
      <c r="O258" s="69">
        <f t="shared" si="19"/>
        <v>13</v>
      </c>
      <c r="P258" s="69">
        <f t="shared" si="18"/>
        <v>-3</v>
      </c>
    </row>
    <row r="259" spans="1:16" s="69" customFormat="1" ht="12.75" customHeight="1" x14ac:dyDescent="0.25">
      <c r="A259" s="148"/>
      <c r="B259" s="11" t="s">
        <v>74</v>
      </c>
      <c r="C259" s="11">
        <v>0</v>
      </c>
      <c r="D259" s="11">
        <v>0</v>
      </c>
      <c r="E259" s="11">
        <v>1</v>
      </c>
      <c r="F259" s="11">
        <v>8</v>
      </c>
      <c r="G259" s="11">
        <v>12</v>
      </c>
      <c r="H259" s="11"/>
      <c r="I259" s="12">
        <v>0</v>
      </c>
      <c r="K259" s="151"/>
      <c r="O259" s="69">
        <f t="shared" si="19"/>
        <v>20</v>
      </c>
      <c r="P259" s="69">
        <f t="shared" si="18"/>
        <v>-4</v>
      </c>
    </row>
    <row r="260" spans="1:16" s="69" customFormat="1" ht="12.75" customHeight="1" x14ac:dyDescent="0.25">
      <c r="A260" s="148"/>
      <c r="B260" s="11" t="s">
        <v>75</v>
      </c>
      <c r="C260" s="11">
        <v>0</v>
      </c>
      <c r="D260" s="11">
        <v>0</v>
      </c>
      <c r="E260" s="11">
        <v>1</v>
      </c>
      <c r="F260" s="11">
        <v>4</v>
      </c>
      <c r="G260" s="11">
        <v>6</v>
      </c>
      <c r="H260" s="11"/>
      <c r="I260" s="12">
        <v>0</v>
      </c>
      <c r="K260" s="151"/>
      <c r="O260" s="69">
        <f t="shared" si="19"/>
        <v>10</v>
      </c>
      <c r="P260" s="69">
        <f t="shared" si="18"/>
        <v>-2</v>
      </c>
    </row>
    <row r="261" spans="1:16" s="69" customFormat="1" ht="12.75" customHeight="1" x14ac:dyDescent="0.25">
      <c r="A261" s="148"/>
      <c r="B261" s="11" t="s">
        <v>77</v>
      </c>
      <c r="C261" s="11">
        <v>0</v>
      </c>
      <c r="D261" s="11">
        <v>1</v>
      </c>
      <c r="E261" s="11">
        <v>0</v>
      </c>
      <c r="F261" s="11">
        <v>7</v>
      </c>
      <c r="G261" s="11">
        <v>7</v>
      </c>
      <c r="H261" s="11"/>
      <c r="I261" s="12">
        <v>1</v>
      </c>
      <c r="K261" s="151"/>
      <c r="O261" s="69">
        <f t="shared" si="19"/>
        <v>14</v>
      </c>
      <c r="P261" s="69">
        <f t="shared" si="18"/>
        <v>0</v>
      </c>
    </row>
    <row r="262" spans="1:16" s="69" customFormat="1" ht="12.75" customHeight="1" x14ac:dyDescent="0.25">
      <c r="A262" s="148"/>
      <c r="B262" s="11" t="s">
        <v>79</v>
      </c>
      <c r="C262" s="11">
        <v>0</v>
      </c>
      <c r="D262" s="11">
        <v>1</v>
      </c>
      <c r="E262" s="11">
        <v>0</v>
      </c>
      <c r="F262" s="11">
        <v>5</v>
      </c>
      <c r="G262" s="11">
        <v>5</v>
      </c>
      <c r="H262" s="11"/>
      <c r="I262" s="12">
        <v>1</v>
      </c>
      <c r="K262" s="151"/>
      <c r="O262" s="69">
        <f t="shared" si="19"/>
        <v>10</v>
      </c>
      <c r="P262" s="69">
        <f t="shared" si="18"/>
        <v>0</v>
      </c>
    </row>
    <row r="263" spans="1:16" s="69" customFormat="1" ht="12.75" customHeight="1" thickBot="1" x14ac:dyDescent="0.3">
      <c r="A263" s="149"/>
      <c r="B263" s="17" t="s">
        <v>39</v>
      </c>
      <c r="C263" s="17">
        <f>SUM(C243:C262)</f>
        <v>6</v>
      </c>
      <c r="D263" s="17">
        <f>SUM(D243:D262)</f>
        <v>2</v>
      </c>
      <c r="E263" s="17">
        <f>SUM(E243:E262)</f>
        <v>12</v>
      </c>
      <c r="F263" s="17">
        <f>SUM(F243:F262)</f>
        <v>136</v>
      </c>
      <c r="G263" s="17">
        <f>SUM(G243:G262)</f>
        <v>150</v>
      </c>
      <c r="H263" s="17">
        <f>SUM(F263-G263)</f>
        <v>-14</v>
      </c>
      <c r="I263" s="26">
        <f>SUM(I243:I262)</f>
        <v>20</v>
      </c>
      <c r="J263" s="18">
        <f>I263</f>
        <v>20</v>
      </c>
      <c r="K263" s="152"/>
      <c r="M263" s="69">
        <f>SUM(F263:G263)</f>
        <v>286</v>
      </c>
      <c r="N263" s="69">
        <f>SUM(I263)</f>
        <v>20</v>
      </c>
    </row>
    <row r="264" spans="1:16" s="69" customFormat="1" ht="12.75" customHeight="1" thickBot="1" x14ac:dyDescent="0.3">
      <c r="A264" s="197"/>
      <c r="B264" s="197"/>
      <c r="C264" s="197"/>
      <c r="D264" s="197"/>
      <c r="E264" s="197"/>
      <c r="F264" s="197"/>
      <c r="G264" s="197"/>
      <c r="H264" s="197"/>
      <c r="I264" s="197"/>
    </row>
    <row r="265" spans="1:16" ht="12.75" customHeight="1" x14ac:dyDescent="0.25">
      <c r="A265" s="160" t="s">
        <v>112</v>
      </c>
      <c r="B265" s="7" t="s">
        <v>113</v>
      </c>
      <c r="C265" s="7"/>
      <c r="D265" s="7"/>
      <c r="E265" s="7"/>
      <c r="F265" s="7"/>
      <c r="G265" s="7"/>
      <c r="H265" s="7"/>
      <c r="I265" s="8"/>
      <c r="K265" s="150">
        <f>RANK(J266,J:J,0)</f>
        <v>15</v>
      </c>
    </row>
    <row r="266" spans="1:16" ht="12.75" customHeight="1" thickBot="1" x14ac:dyDescent="0.3">
      <c r="A266" s="161"/>
      <c r="B266" s="17" t="s">
        <v>39</v>
      </c>
      <c r="C266" s="17">
        <f>SUM(C265:C265)</f>
        <v>0</v>
      </c>
      <c r="D266" s="17">
        <f>SUM(D265:D265)</f>
        <v>0</v>
      </c>
      <c r="E266" s="17">
        <f>SUM(E265:E265)</f>
        <v>0</v>
      </c>
      <c r="F266" s="17">
        <f>SUM(F265:F265)</f>
        <v>0</v>
      </c>
      <c r="G266" s="17">
        <f>SUM(G265:G265)</f>
        <v>0</v>
      </c>
      <c r="H266" s="17">
        <f>SUM(F266-G266)</f>
        <v>0</v>
      </c>
      <c r="I266" s="26">
        <f>SUM(I265:I265)</f>
        <v>0</v>
      </c>
      <c r="J266" s="116">
        <f>I266</f>
        <v>0</v>
      </c>
      <c r="K266" s="152"/>
      <c r="M266">
        <f>SUM(F266:G266)</f>
        <v>0</v>
      </c>
      <c r="N266">
        <f>SUM(I266)</f>
        <v>0</v>
      </c>
      <c r="O266">
        <f t="shared" ref="O266" si="20">SUM(F266:G266)</f>
        <v>0</v>
      </c>
      <c r="P266">
        <f t="shared" ref="P266" si="21">SUM(F266-G266)</f>
        <v>0</v>
      </c>
    </row>
    <row r="267" spans="1:16" s="69" customFormat="1" ht="12.75" customHeight="1" thickBo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</row>
    <row r="268" spans="1:16" s="69" customFormat="1" ht="12.75" customHeight="1" x14ac:dyDescent="0.25">
      <c r="A268" s="160" t="s">
        <v>16</v>
      </c>
      <c r="B268" s="7" t="s">
        <v>13</v>
      </c>
      <c r="C268" s="7">
        <v>1</v>
      </c>
      <c r="D268" s="7">
        <v>0</v>
      </c>
      <c r="E268" s="7">
        <v>0</v>
      </c>
      <c r="F268" s="7">
        <v>8</v>
      </c>
      <c r="G268" s="7">
        <v>6</v>
      </c>
      <c r="H268" s="7"/>
      <c r="I268" s="8">
        <v>3</v>
      </c>
      <c r="K268" s="150">
        <f>RANK(J287,J:J,0)</f>
        <v>9</v>
      </c>
      <c r="O268" s="69">
        <f t="shared" si="19"/>
        <v>14</v>
      </c>
      <c r="P268" s="69">
        <f t="shared" si="18"/>
        <v>2</v>
      </c>
    </row>
    <row r="269" spans="1:16" s="69" customFormat="1" ht="12.75" customHeight="1" x14ac:dyDescent="0.25">
      <c r="A269" s="161"/>
      <c r="B269" s="9" t="s">
        <v>15</v>
      </c>
      <c r="C269" s="9">
        <v>0</v>
      </c>
      <c r="D269" s="9">
        <v>0</v>
      </c>
      <c r="E269" s="9">
        <v>1</v>
      </c>
      <c r="F269" s="9">
        <v>7</v>
      </c>
      <c r="G269" s="9">
        <v>9</v>
      </c>
      <c r="H269" s="9"/>
      <c r="I269" s="10">
        <v>0</v>
      </c>
      <c r="K269" s="151"/>
      <c r="O269" s="69">
        <f t="shared" si="19"/>
        <v>16</v>
      </c>
      <c r="P269" s="69">
        <f t="shared" si="18"/>
        <v>-2</v>
      </c>
    </row>
    <row r="270" spans="1:16" s="69" customFormat="1" ht="12.75" customHeight="1" x14ac:dyDescent="0.25">
      <c r="A270" s="161"/>
      <c r="B270" s="11" t="s">
        <v>17</v>
      </c>
      <c r="C270" s="11">
        <v>0</v>
      </c>
      <c r="D270" s="11">
        <v>1</v>
      </c>
      <c r="E270" s="11">
        <v>0</v>
      </c>
      <c r="F270" s="11">
        <v>8</v>
      </c>
      <c r="G270" s="11">
        <v>8</v>
      </c>
      <c r="H270" s="11"/>
      <c r="I270" s="12">
        <v>1</v>
      </c>
      <c r="K270" s="151"/>
      <c r="O270" s="69">
        <f t="shared" si="19"/>
        <v>16</v>
      </c>
      <c r="P270" s="69">
        <f t="shared" si="18"/>
        <v>0</v>
      </c>
    </row>
    <row r="271" spans="1:16" s="69" customFormat="1" ht="12.75" customHeight="1" x14ac:dyDescent="0.25">
      <c r="A271" s="161"/>
      <c r="B271" s="11" t="s">
        <v>19</v>
      </c>
      <c r="C271" s="11">
        <v>1</v>
      </c>
      <c r="D271" s="11">
        <v>0</v>
      </c>
      <c r="E271" s="11">
        <v>0</v>
      </c>
      <c r="F271" s="11">
        <v>7</v>
      </c>
      <c r="G271" s="11">
        <v>6</v>
      </c>
      <c r="H271" s="11"/>
      <c r="I271" s="12">
        <v>3</v>
      </c>
      <c r="K271" s="151"/>
      <c r="O271" s="69">
        <f t="shared" si="19"/>
        <v>13</v>
      </c>
      <c r="P271" s="69">
        <f t="shared" si="18"/>
        <v>1</v>
      </c>
    </row>
    <row r="272" spans="1:16" s="69" customFormat="1" ht="12.75" customHeight="1" x14ac:dyDescent="0.25">
      <c r="A272" s="161"/>
      <c r="B272" s="11" t="s">
        <v>21</v>
      </c>
      <c r="C272" s="11">
        <v>0</v>
      </c>
      <c r="D272" s="11">
        <v>1</v>
      </c>
      <c r="E272" s="11">
        <v>0</v>
      </c>
      <c r="F272" s="11">
        <v>8</v>
      </c>
      <c r="G272" s="11">
        <v>8</v>
      </c>
      <c r="H272" s="11"/>
      <c r="I272" s="12">
        <v>1</v>
      </c>
      <c r="K272" s="151"/>
      <c r="O272" s="69">
        <f t="shared" si="19"/>
        <v>16</v>
      </c>
      <c r="P272" s="69">
        <f t="shared" si="18"/>
        <v>0</v>
      </c>
    </row>
    <row r="273" spans="1:16" s="69" customFormat="1" ht="12.75" customHeight="1" x14ac:dyDescent="0.25">
      <c r="A273" s="161"/>
      <c r="B273" s="11" t="s">
        <v>23</v>
      </c>
      <c r="C273" s="11">
        <v>0</v>
      </c>
      <c r="D273" s="11">
        <v>0</v>
      </c>
      <c r="E273" s="11">
        <v>1</v>
      </c>
      <c r="F273" s="11">
        <v>6</v>
      </c>
      <c r="G273" s="11">
        <v>8</v>
      </c>
      <c r="H273" s="11"/>
      <c r="I273" s="12">
        <v>0</v>
      </c>
      <c r="K273" s="151"/>
      <c r="O273" s="69">
        <f t="shared" si="19"/>
        <v>14</v>
      </c>
      <c r="P273" s="69">
        <f t="shared" si="18"/>
        <v>-2</v>
      </c>
    </row>
    <row r="274" spans="1:16" s="69" customFormat="1" ht="12.75" customHeight="1" x14ac:dyDescent="0.25">
      <c r="A274" s="161"/>
      <c r="B274" s="11" t="s">
        <v>24</v>
      </c>
      <c r="C274" s="11">
        <v>0</v>
      </c>
      <c r="D274" s="11">
        <v>1</v>
      </c>
      <c r="E274" s="11">
        <v>0</v>
      </c>
      <c r="F274" s="11">
        <v>8</v>
      </c>
      <c r="G274" s="11">
        <v>8</v>
      </c>
      <c r="H274" s="11"/>
      <c r="I274" s="12">
        <v>1</v>
      </c>
      <c r="K274" s="151"/>
      <c r="O274" s="69">
        <f t="shared" si="19"/>
        <v>16</v>
      </c>
      <c r="P274" s="69">
        <f t="shared" si="18"/>
        <v>0</v>
      </c>
    </row>
    <row r="275" spans="1:16" s="69" customFormat="1" ht="12.75" customHeight="1" x14ac:dyDescent="0.25">
      <c r="A275" s="161"/>
      <c r="B275" s="11" t="s">
        <v>26</v>
      </c>
      <c r="C275" s="11">
        <v>1</v>
      </c>
      <c r="D275" s="11">
        <v>0</v>
      </c>
      <c r="E275" s="11">
        <v>0</v>
      </c>
      <c r="F275" s="11">
        <v>8</v>
      </c>
      <c r="G275" s="11">
        <v>7</v>
      </c>
      <c r="H275" s="11"/>
      <c r="I275" s="12">
        <v>3</v>
      </c>
      <c r="K275" s="151"/>
      <c r="O275" s="69">
        <f t="shared" si="19"/>
        <v>15</v>
      </c>
      <c r="P275" s="69">
        <f t="shared" si="18"/>
        <v>1</v>
      </c>
    </row>
    <row r="276" spans="1:16" s="69" customFormat="1" ht="12.75" customHeight="1" x14ac:dyDescent="0.25">
      <c r="A276" s="161"/>
      <c r="B276" s="11" t="s">
        <v>28</v>
      </c>
      <c r="C276" s="11">
        <v>0</v>
      </c>
      <c r="D276" s="11">
        <v>0</v>
      </c>
      <c r="E276" s="11">
        <v>1</v>
      </c>
      <c r="F276" s="11">
        <v>7</v>
      </c>
      <c r="G276" s="11">
        <v>8</v>
      </c>
      <c r="H276" s="11"/>
      <c r="I276" s="12">
        <v>0</v>
      </c>
      <c r="K276" s="151"/>
      <c r="O276" s="69">
        <f t="shared" si="19"/>
        <v>15</v>
      </c>
      <c r="P276" s="69">
        <f t="shared" si="18"/>
        <v>-1</v>
      </c>
    </row>
    <row r="277" spans="1:16" s="69" customFormat="1" ht="12.75" customHeight="1" x14ac:dyDescent="0.25">
      <c r="A277" s="161"/>
      <c r="B277" s="11" t="s">
        <v>30</v>
      </c>
      <c r="C277" s="11">
        <v>0</v>
      </c>
      <c r="D277" s="11">
        <v>0</v>
      </c>
      <c r="E277" s="11">
        <v>1</v>
      </c>
      <c r="F277" s="11">
        <v>9</v>
      </c>
      <c r="G277" s="11">
        <v>12</v>
      </c>
      <c r="H277" s="11"/>
      <c r="I277" s="12">
        <v>0</v>
      </c>
      <c r="K277" s="151"/>
      <c r="O277" s="69">
        <f t="shared" si="19"/>
        <v>21</v>
      </c>
      <c r="P277" s="69">
        <f t="shared" si="18"/>
        <v>-3</v>
      </c>
    </row>
    <row r="278" spans="1:16" s="69" customFormat="1" ht="12.75" customHeight="1" x14ac:dyDescent="0.25">
      <c r="A278" s="161"/>
      <c r="B278" s="11" t="s">
        <v>32</v>
      </c>
      <c r="C278" s="11">
        <v>1</v>
      </c>
      <c r="D278" s="11">
        <v>0</v>
      </c>
      <c r="E278" s="11">
        <v>0</v>
      </c>
      <c r="F278" s="11">
        <v>9</v>
      </c>
      <c r="G278" s="11">
        <v>8</v>
      </c>
      <c r="H278" s="11"/>
      <c r="I278" s="12">
        <v>3</v>
      </c>
      <c r="K278" s="151"/>
      <c r="O278" s="69">
        <f t="shared" si="19"/>
        <v>17</v>
      </c>
      <c r="P278" s="69">
        <f t="shared" si="18"/>
        <v>1</v>
      </c>
    </row>
    <row r="279" spans="1:16" s="69" customFormat="1" ht="12.75" customHeight="1" x14ac:dyDescent="0.25">
      <c r="A279" s="161"/>
      <c r="B279" s="11" t="s">
        <v>34</v>
      </c>
      <c r="C279" s="11">
        <v>0</v>
      </c>
      <c r="D279" s="11">
        <v>0</v>
      </c>
      <c r="E279" s="11">
        <v>1</v>
      </c>
      <c r="F279" s="11">
        <v>6</v>
      </c>
      <c r="G279" s="11">
        <v>8</v>
      </c>
      <c r="H279" s="11"/>
      <c r="I279" s="12">
        <v>0</v>
      </c>
      <c r="K279" s="151"/>
      <c r="O279" s="69">
        <f t="shared" si="19"/>
        <v>14</v>
      </c>
      <c r="P279" s="69">
        <f t="shared" si="18"/>
        <v>-2</v>
      </c>
    </row>
    <row r="280" spans="1:16" s="69" customFormat="1" ht="12.75" customHeight="1" x14ac:dyDescent="0.25">
      <c r="A280" s="161"/>
      <c r="B280" s="11" t="s">
        <v>36</v>
      </c>
      <c r="C280" s="11">
        <v>0</v>
      </c>
      <c r="D280" s="11">
        <v>0</v>
      </c>
      <c r="E280" s="11">
        <v>1</v>
      </c>
      <c r="F280" s="11">
        <v>6</v>
      </c>
      <c r="G280" s="11">
        <v>9</v>
      </c>
      <c r="H280" s="11"/>
      <c r="I280" s="12">
        <v>0</v>
      </c>
      <c r="K280" s="151"/>
      <c r="O280" s="69">
        <f t="shared" si="19"/>
        <v>15</v>
      </c>
      <c r="P280" s="69">
        <f t="shared" si="18"/>
        <v>-3</v>
      </c>
    </row>
    <row r="281" spans="1:16" s="69" customFormat="1" ht="12.75" customHeight="1" x14ac:dyDescent="0.25">
      <c r="A281" s="161"/>
      <c r="B281" s="11" t="s">
        <v>38</v>
      </c>
      <c r="C281" s="11">
        <v>0</v>
      </c>
      <c r="D281" s="11">
        <v>0</v>
      </c>
      <c r="E281" s="11">
        <v>1</v>
      </c>
      <c r="F281" s="11">
        <v>7</v>
      </c>
      <c r="G281" s="11">
        <v>8</v>
      </c>
      <c r="H281" s="11"/>
      <c r="I281" s="12">
        <v>0</v>
      </c>
      <c r="K281" s="151"/>
      <c r="O281" s="69">
        <f t="shared" si="19"/>
        <v>15</v>
      </c>
      <c r="P281" s="69">
        <f t="shared" si="18"/>
        <v>-1</v>
      </c>
    </row>
    <row r="282" spans="1:16" s="69" customFormat="1" ht="12.75" customHeight="1" x14ac:dyDescent="0.25">
      <c r="A282" s="161"/>
      <c r="B282" s="11" t="s">
        <v>40</v>
      </c>
      <c r="C282" s="11">
        <v>1</v>
      </c>
      <c r="D282" s="11">
        <v>0</v>
      </c>
      <c r="E282" s="11">
        <v>0</v>
      </c>
      <c r="F282" s="11">
        <v>8</v>
      </c>
      <c r="G282" s="11">
        <v>6</v>
      </c>
      <c r="H282" s="11"/>
      <c r="I282" s="12">
        <v>3</v>
      </c>
      <c r="K282" s="151"/>
      <c r="O282" s="69">
        <f t="shared" si="19"/>
        <v>14</v>
      </c>
      <c r="P282" s="69">
        <f t="shared" si="18"/>
        <v>2</v>
      </c>
    </row>
    <row r="283" spans="1:16" s="69" customFormat="1" ht="12.75" customHeight="1" x14ac:dyDescent="0.25">
      <c r="A283" s="161"/>
      <c r="B283" s="11" t="s">
        <v>71</v>
      </c>
      <c r="C283" s="11">
        <v>1</v>
      </c>
      <c r="D283" s="11">
        <v>0</v>
      </c>
      <c r="E283" s="11">
        <v>0</v>
      </c>
      <c r="F283" s="11">
        <v>8</v>
      </c>
      <c r="G283" s="11">
        <v>7</v>
      </c>
      <c r="H283" s="11"/>
      <c r="I283" s="12">
        <v>3</v>
      </c>
      <c r="K283" s="151"/>
      <c r="O283" s="69">
        <f t="shared" si="19"/>
        <v>15</v>
      </c>
      <c r="P283" s="69">
        <f t="shared" si="18"/>
        <v>1</v>
      </c>
    </row>
    <row r="284" spans="1:16" s="69" customFormat="1" ht="12.75" customHeight="1" x14ac:dyDescent="0.25">
      <c r="A284" s="161"/>
      <c r="B284" s="11" t="s">
        <v>74</v>
      </c>
      <c r="C284" s="11">
        <v>0</v>
      </c>
      <c r="D284" s="11">
        <v>0</v>
      </c>
      <c r="E284" s="11">
        <v>1</v>
      </c>
      <c r="F284" s="11">
        <v>5</v>
      </c>
      <c r="G284" s="11">
        <v>9</v>
      </c>
      <c r="H284" s="11"/>
      <c r="I284" s="12">
        <v>0</v>
      </c>
      <c r="K284" s="151"/>
      <c r="O284" s="69">
        <f t="shared" si="19"/>
        <v>14</v>
      </c>
      <c r="P284" s="69">
        <f t="shared" si="18"/>
        <v>-4</v>
      </c>
    </row>
    <row r="285" spans="1:16" s="69" customFormat="1" ht="12.75" customHeight="1" x14ac:dyDescent="0.25">
      <c r="A285" s="161"/>
      <c r="B285" s="11" t="s">
        <v>75</v>
      </c>
      <c r="C285" s="11">
        <v>0</v>
      </c>
      <c r="D285" s="11">
        <v>0</v>
      </c>
      <c r="E285" s="11">
        <v>1</v>
      </c>
      <c r="F285" s="11">
        <v>6</v>
      </c>
      <c r="G285" s="11">
        <v>8</v>
      </c>
      <c r="H285" s="11"/>
      <c r="I285" s="12">
        <v>0</v>
      </c>
      <c r="K285" s="151"/>
      <c r="O285" s="69">
        <f t="shared" si="19"/>
        <v>14</v>
      </c>
      <c r="P285" s="69">
        <f t="shared" si="18"/>
        <v>-2</v>
      </c>
    </row>
    <row r="286" spans="1:16" s="69" customFormat="1" ht="12.75" customHeight="1" x14ac:dyDescent="0.25">
      <c r="A286" s="161"/>
      <c r="B286" s="11" t="s">
        <v>77</v>
      </c>
      <c r="C286" s="11">
        <v>1</v>
      </c>
      <c r="D286" s="11">
        <v>0</v>
      </c>
      <c r="E286" s="11">
        <v>0</v>
      </c>
      <c r="F286" s="11">
        <v>7</v>
      </c>
      <c r="G286" s="11">
        <v>6</v>
      </c>
      <c r="H286" s="11"/>
      <c r="I286" s="12">
        <v>3</v>
      </c>
      <c r="K286" s="151"/>
      <c r="O286" s="69">
        <f t="shared" si="19"/>
        <v>13</v>
      </c>
      <c r="P286" s="69">
        <f t="shared" si="18"/>
        <v>1</v>
      </c>
    </row>
    <row r="287" spans="1:16" s="69" customFormat="1" ht="12.75" customHeight="1" thickBot="1" x14ac:dyDescent="0.3">
      <c r="A287" s="162"/>
      <c r="B287" s="17" t="s">
        <v>39</v>
      </c>
      <c r="C287" s="17">
        <f>SUM(C268:C286)</f>
        <v>7</v>
      </c>
      <c r="D287" s="17">
        <f>SUM(D268:D286)</f>
        <v>3</v>
      </c>
      <c r="E287" s="17">
        <f>SUM(E268:E286)</f>
        <v>9</v>
      </c>
      <c r="F287" s="17">
        <f>SUM(F268:F286)</f>
        <v>138</v>
      </c>
      <c r="G287" s="17">
        <f>SUM(G268:G286)</f>
        <v>149</v>
      </c>
      <c r="H287" s="17">
        <f>SUM(F287-G287)</f>
        <v>-11</v>
      </c>
      <c r="I287" s="26">
        <f>SUM(I268:I286)</f>
        <v>24</v>
      </c>
      <c r="J287" s="18">
        <f>I287</f>
        <v>24</v>
      </c>
      <c r="K287" s="152"/>
      <c r="M287" s="69">
        <f>SUM(F287:G287)</f>
        <v>287</v>
      </c>
      <c r="N287" s="69">
        <f>SUM(I287)</f>
        <v>24</v>
      </c>
    </row>
    <row r="288" spans="1:16" s="69" customFormat="1" ht="12.75" customHeight="1" thickBot="1" x14ac:dyDescent="0.3">
      <c r="A288" s="198"/>
      <c r="B288" s="198"/>
      <c r="C288" s="198"/>
      <c r="D288" s="198"/>
      <c r="E288" s="198"/>
      <c r="F288" s="198"/>
      <c r="G288" s="198"/>
      <c r="H288" s="198"/>
      <c r="I288" s="198"/>
    </row>
    <row r="289" spans="1:19" s="69" customFormat="1" ht="12.75" customHeight="1" thickBot="1" x14ac:dyDescent="0.3">
      <c r="A289" s="92" t="b">
        <f>AND(C290,D290,E290,F290,G290,H290,I290)</f>
        <v>1</v>
      </c>
      <c r="B289" s="6" t="s">
        <v>39</v>
      </c>
      <c r="C289" s="93">
        <f>SUM(C24+C31+C52+C74+C96+C118+C140+C162+C176+C197+C219+C241+C263+C287)</f>
        <v>107</v>
      </c>
      <c r="D289" s="93">
        <f t="shared" ref="D289:G289" si="22">SUM(D24+D31+D52+D74+D96+D118+D140+D162+D176+D197+D219+D241+D263+D287)</f>
        <v>42</v>
      </c>
      <c r="E289" s="93">
        <f t="shared" si="22"/>
        <v>104</v>
      </c>
      <c r="F289" s="93">
        <f t="shared" si="22"/>
        <v>1776</v>
      </c>
      <c r="G289" s="93">
        <f t="shared" si="22"/>
        <v>1785</v>
      </c>
      <c r="H289" s="93">
        <f>SUM(F289-G289)</f>
        <v>-9</v>
      </c>
      <c r="I289" s="94">
        <f>SUM(I24+I31+I52+I74+I96+I118+I140+I162+I176+I197+I219+I241+I263+I287)</f>
        <v>363</v>
      </c>
    </row>
    <row r="290" spans="1:19" s="69" customFormat="1" ht="12.75" hidden="1" customHeight="1" x14ac:dyDescent="0.25">
      <c r="C290" s="90" t="b">
        <f>EXACT(C289,[1]Ewige!$D$135)</f>
        <v>1</v>
      </c>
      <c r="D290" s="90" t="b">
        <f>EXACT(D289,[1]Ewige!$E$135)</f>
        <v>1</v>
      </c>
      <c r="E290" s="90" t="b">
        <f>EXACT(E289,[1]Ewige!$F$135)</f>
        <v>1</v>
      </c>
      <c r="F290" s="90" t="b">
        <f>EXACT(F289,[1]Ewige!$G$135)</f>
        <v>1</v>
      </c>
      <c r="G290" s="90" t="b">
        <f>EXACT(G289,[1]Ewige!$H$135)</f>
        <v>1</v>
      </c>
      <c r="H290" s="90" t="b">
        <f>EXACT(H289,[1]Ewige!$I$135)</f>
        <v>1</v>
      </c>
      <c r="I290" s="90" t="b">
        <f>EXACT(I289,[1]Ewige!$J$135)</f>
        <v>1</v>
      </c>
    </row>
    <row r="291" spans="1:19" s="69" customFormat="1" ht="12.75" customHeight="1" thickBot="1" x14ac:dyDescent="0.3"/>
    <row r="292" spans="1:19" s="69" customFormat="1" ht="12.75" customHeight="1" x14ac:dyDescent="0.25">
      <c r="A292" s="199" t="s">
        <v>41</v>
      </c>
      <c r="B292" s="200"/>
      <c r="C292" s="200"/>
      <c r="D292" s="95">
        <f>MAX(N4:N287)</f>
        <v>42</v>
      </c>
      <c r="E292" s="96" t="s">
        <v>10</v>
      </c>
      <c r="F292" s="97" t="s">
        <v>80</v>
      </c>
    </row>
    <row r="293" spans="1:19" s="69" customFormat="1" ht="12.75" customHeight="1" x14ac:dyDescent="0.25">
      <c r="A293" s="190" t="s">
        <v>42</v>
      </c>
      <c r="B293" s="191"/>
      <c r="C293" s="191"/>
      <c r="D293" s="98">
        <f>MAX(M4:M287)</f>
        <v>297</v>
      </c>
      <c r="E293" s="99" t="s">
        <v>43</v>
      </c>
      <c r="F293" s="100"/>
    </row>
    <row r="294" spans="1:19" s="69" customFormat="1" ht="12.75" customHeight="1" x14ac:dyDescent="0.25">
      <c r="A294" s="190" t="s">
        <v>44</v>
      </c>
      <c r="B294" s="191"/>
      <c r="C294" s="191"/>
      <c r="D294" s="98">
        <f>MIN(M5:M162,M178:M287)</f>
        <v>0</v>
      </c>
      <c r="E294" s="99" t="s">
        <v>43</v>
      </c>
      <c r="F294" s="100"/>
    </row>
    <row r="295" spans="1:19" s="69" customFormat="1" ht="12.75" customHeight="1" x14ac:dyDescent="0.25">
      <c r="A295" s="192" t="s">
        <v>45</v>
      </c>
      <c r="B295" s="193"/>
      <c r="C295" s="194"/>
      <c r="D295" s="98">
        <f>MAX(P3:P287)</f>
        <v>7</v>
      </c>
      <c r="E295" s="99" t="s">
        <v>43</v>
      </c>
      <c r="F295" s="100"/>
    </row>
    <row r="296" spans="1:19" s="69" customFormat="1" ht="12.75" customHeight="1" x14ac:dyDescent="0.25">
      <c r="A296" s="205" t="s">
        <v>46</v>
      </c>
      <c r="B296" s="206"/>
      <c r="C296" s="207"/>
      <c r="D296" s="98">
        <f>MAX(O4:O287)</f>
        <v>25</v>
      </c>
      <c r="E296" s="99" t="s">
        <v>43</v>
      </c>
      <c r="F296" s="100"/>
    </row>
    <row r="297" spans="1:19" s="69" customFormat="1" ht="12.75" customHeight="1" x14ac:dyDescent="0.25">
      <c r="A297" s="195" t="s">
        <v>47</v>
      </c>
      <c r="B297" s="196"/>
      <c r="C297" s="196"/>
      <c r="D297" s="101">
        <f>MIN(O4:O287)</f>
        <v>0</v>
      </c>
      <c r="E297" s="102" t="s">
        <v>43</v>
      </c>
      <c r="F297" s="103"/>
    </row>
    <row r="298" spans="1:19" s="69" customFormat="1" ht="12.75" customHeight="1" x14ac:dyDescent="0.25">
      <c r="A298" s="195" t="s">
        <v>48</v>
      </c>
      <c r="B298" s="196"/>
      <c r="C298" s="196"/>
      <c r="D298" s="104">
        <f>SUM(F289/(C289+D289+E289))</f>
        <v>7.0197628458498027</v>
      </c>
      <c r="E298" s="102" t="s">
        <v>43</v>
      </c>
      <c r="F298" s="103"/>
    </row>
    <row r="299" spans="1:19" s="69" customFormat="1" ht="12.75" customHeight="1" x14ac:dyDescent="0.25">
      <c r="A299" s="190" t="s">
        <v>49</v>
      </c>
      <c r="B299" s="191"/>
      <c r="C299" s="191"/>
      <c r="D299" s="98">
        <f>LOOKUP(2,1/(LEN(SUBSTITUTE(A304&amp;Q304,REPT(L304&amp;Q304,ROW($1:$1172)),)) &lt; LEN(A304&amp;Q304)),ROW($1:$1172))</f>
        <v>6</v>
      </c>
      <c r="E299" s="99" t="s">
        <v>50</v>
      </c>
      <c r="F299" s="105"/>
    </row>
    <row r="300" spans="1:19" s="69" customFormat="1" ht="12.75" customHeight="1" x14ac:dyDescent="0.25">
      <c r="A300" s="195" t="s">
        <v>51</v>
      </c>
      <c r="B300" s="196"/>
      <c r="C300" s="196"/>
      <c r="D300" s="101">
        <f>LOOKUP(2,1/(LEN(SUBSTITUTE(A304&amp;Q304,REPT(L305&amp;Q304,ROW($1:$1172)),)) &lt; LEN(A304&amp;Q304)),ROW($1:$1172))</f>
        <v>5</v>
      </c>
      <c r="E300" s="102" t="s">
        <v>50</v>
      </c>
      <c r="F300" s="106"/>
    </row>
    <row r="301" spans="1:19" s="69" customFormat="1" ht="12.75" customHeight="1" x14ac:dyDescent="0.25">
      <c r="A301" s="190" t="s">
        <v>52</v>
      </c>
      <c r="B301" s="191"/>
      <c r="C301" s="191"/>
      <c r="D301" s="101">
        <f>LOOKUP(2,1/(LEN(SUBSTITUTE(A307&amp;Q307,REPT(L307&amp;Q307,ROW($1:$1172)),)) &lt; LEN(A307&amp;Q307)),ROW($1:$1172))</f>
        <v>12</v>
      </c>
      <c r="E301" s="99" t="s">
        <v>50</v>
      </c>
      <c r="F301" s="107"/>
    </row>
    <row r="302" spans="1:19" s="69" customFormat="1" ht="12.75" customHeight="1" thickBot="1" x14ac:dyDescent="0.3">
      <c r="A302" s="203" t="s">
        <v>53</v>
      </c>
      <c r="B302" s="204"/>
      <c r="C302" s="204"/>
      <c r="D302" s="66">
        <f>LOOKUP(2,1/(LEN(SUBSTITUTE(A310&amp;Q310,REPT(L310&amp;Q310,ROW($1:$1172)),)) &lt; LEN(A310&amp;Q310)),ROW($1:$1172))</f>
        <v>7</v>
      </c>
      <c r="E302" s="67" t="s">
        <v>50</v>
      </c>
      <c r="F302" s="68"/>
    </row>
    <row r="303" spans="1:19" ht="13.5" customHeight="1" x14ac:dyDescent="0.25"/>
    <row r="304" spans="1:19" ht="39.950000000000003" hidden="1" customHeight="1" x14ac:dyDescent="0.25">
      <c r="A304" s="166" t="s">
        <v>106</v>
      </c>
      <c r="B304" s="167"/>
      <c r="C304" s="167"/>
      <c r="D304" s="167"/>
      <c r="E304" s="167"/>
      <c r="F304" s="167"/>
      <c r="G304" s="167"/>
      <c r="H304" s="167"/>
      <c r="I304" s="167"/>
      <c r="J304" s="167"/>
      <c r="K304" s="168"/>
      <c r="L304" s="50" t="s">
        <v>54</v>
      </c>
      <c r="M304" s="50"/>
      <c r="N304" s="50"/>
      <c r="O304" s="50"/>
      <c r="P304" s="50"/>
      <c r="Q304" s="51" t="s">
        <v>55</v>
      </c>
      <c r="R304" s="64" t="s">
        <v>98</v>
      </c>
      <c r="S304" s="65"/>
    </row>
    <row r="305" spans="1:17" ht="39.950000000000003" hidden="1" customHeight="1" thickBot="1" x14ac:dyDescent="0.3">
      <c r="A305" s="169"/>
      <c r="B305" s="170"/>
      <c r="C305" s="170"/>
      <c r="D305" s="170"/>
      <c r="E305" s="170"/>
      <c r="F305" s="170"/>
      <c r="G305" s="170"/>
      <c r="H305" s="170"/>
      <c r="I305" s="170"/>
      <c r="J305" s="170"/>
      <c r="K305" s="171"/>
      <c r="L305" s="53" t="s">
        <v>56</v>
      </c>
      <c r="M305" s="53"/>
      <c r="N305" s="53"/>
      <c r="O305" s="53"/>
      <c r="P305" s="53"/>
      <c r="Q305" s="54" t="s">
        <v>55</v>
      </c>
    </row>
    <row r="306" spans="1:17" ht="39.950000000000003" hidden="1" customHeight="1" thickBot="1" x14ac:dyDescent="0.3"/>
    <row r="307" spans="1:17" ht="39.950000000000003" hidden="1" customHeight="1" x14ac:dyDescent="0.25">
      <c r="A307" s="166" t="s">
        <v>107</v>
      </c>
      <c r="B307" s="167"/>
      <c r="C307" s="167"/>
      <c r="D307" s="167"/>
      <c r="E307" s="167"/>
      <c r="F307" s="167"/>
      <c r="G307" s="167"/>
      <c r="H307" s="167"/>
      <c r="I307" s="167"/>
      <c r="J307" s="167"/>
      <c r="K307" s="168"/>
      <c r="L307" s="50" t="s">
        <v>57</v>
      </c>
      <c r="M307" s="50"/>
      <c r="N307" s="50"/>
      <c r="O307" s="50"/>
      <c r="P307" s="50"/>
      <c r="Q307" s="51" t="s">
        <v>55</v>
      </c>
    </row>
    <row r="308" spans="1:17" ht="39.950000000000003" hidden="1" customHeight="1" thickBot="1" x14ac:dyDescent="0.3">
      <c r="A308" s="169"/>
      <c r="B308" s="170"/>
      <c r="C308" s="170"/>
      <c r="D308" s="170"/>
      <c r="E308" s="170"/>
      <c r="F308" s="170"/>
      <c r="G308" s="170"/>
      <c r="H308" s="170"/>
      <c r="I308" s="170"/>
      <c r="J308" s="170"/>
      <c r="K308" s="171"/>
      <c r="L308" s="53"/>
      <c r="M308" s="53"/>
      <c r="N308" s="53"/>
      <c r="O308" s="53"/>
      <c r="P308" s="53"/>
      <c r="Q308" s="54"/>
    </row>
    <row r="309" spans="1:17" ht="39.950000000000003" hidden="1" customHeight="1" thickBot="1" x14ac:dyDescent="0.3"/>
    <row r="310" spans="1:17" ht="39.950000000000003" hidden="1" customHeight="1" x14ac:dyDescent="0.25">
      <c r="A310" s="166" t="s">
        <v>108</v>
      </c>
      <c r="B310" s="167"/>
      <c r="C310" s="167"/>
      <c r="D310" s="167"/>
      <c r="E310" s="167"/>
      <c r="F310" s="167"/>
      <c r="G310" s="167"/>
      <c r="H310" s="167"/>
      <c r="I310" s="167"/>
      <c r="J310" s="167"/>
      <c r="K310" s="168"/>
      <c r="L310" s="50" t="s">
        <v>58</v>
      </c>
      <c r="M310" s="50"/>
      <c r="N310" s="50"/>
      <c r="O310" s="50"/>
      <c r="P310" s="50"/>
      <c r="Q310" s="51" t="s">
        <v>55</v>
      </c>
    </row>
    <row r="311" spans="1:17" ht="39.950000000000003" hidden="1" customHeight="1" thickBot="1" x14ac:dyDescent="0.3">
      <c r="A311" s="169"/>
      <c r="B311" s="170"/>
      <c r="C311" s="170"/>
      <c r="D311" s="170"/>
      <c r="E311" s="170"/>
      <c r="F311" s="170"/>
      <c r="G311" s="170"/>
      <c r="H311" s="170"/>
      <c r="I311" s="170"/>
      <c r="J311" s="170"/>
      <c r="K311" s="171"/>
      <c r="L311" s="53"/>
      <c r="M311" s="53"/>
      <c r="N311" s="53"/>
      <c r="O311" s="53"/>
      <c r="P311" s="53"/>
      <c r="Q311" s="54"/>
    </row>
  </sheetData>
  <mergeCells count="59">
    <mergeCell ref="A76:A96"/>
    <mergeCell ref="K76:K96"/>
    <mergeCell ref="A1:K1"/>
    <mergeCell ref="R1:Z1"/>
    <mergeCell ref="A4:I4"/>
    <mergeCell ref="A5:A24"/>
    <mergeCell ref="K5:K24"/>
    <mergeCell ref="A32:I32"/>
    <mergeCell ref="A33:A52"/>
    <mergeCell ref="K33:K52"/>
    <mergeCell ref="A53:I53"/>
    <mergeCell ref="A54:A74"/>
    <mergeCell ref="K54:K74"/>
    <mergeCell ref="A26:A31"/>
    <mergeCell ref="K26:K31"/>
    <mergeCell ref="A97:I97"/>
    <mergeCell ref="A98:A118"/>
    <mergeCell ref="K98:K118"/>
    <mergeCell ref="A119:I119"/>
    <mergeCell ref="A120:A140"/>
    <mergeCell ref="K120:K140"/>
    <mergeCell ref="A141:I141"/>
    <mergeCell ref="A142:A162"/>
    <mergeCell ref="K142:K162"/>
    <mergeCell ref="A163:I163"/>
    <mergeCell ref="A164:A176"/>
    <mergeCell ref="K164:K176"/>
    <mergeCell ref="A177:I177"/>
    <mergeCell ref="A178:A197"/>
    <mergeCell ref="K178:K197"/>
    <mergeCell ref="A198:I198"/>
    <mergeCell ref="A199:A219"/>
    <mergeCell ref="K199:K219"/>
    <mergeCell ref="A293:C293"/>
    <mergeCell ref="A220:I220"/>
    <mergeCell ref="A221:A241"/>
    <mergeCell ref="K221:K241"/>
    <mergeCell ref="A242:I242"/>
    <mergeCell ref="A243:A263"/>
    <mergeCell ref="K243:K263"/>
    <mergeCell ref="A264:I264"/>
    <mergeCell ref="A268:A287"/>
    <mergeCell ref="K268:K287"/>
    <mergeCell ref="A288:I288"/>
    <mergeCell ref="A292:C292"/>
    <mergeCell ref="A265:A266"/>
    <mergeCell ref="K265:K266"/>
    <mergeCell ref="A310:K311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4:K305"/>
    <mergeCell ref="A307:K308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10"/>
  <sheetViews>
    <sheetView workbookViewId="0">
      <selection activeCell="U24" sqref="U24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1</v>
      </c>
      <c r="E5" s="7">
        <v>0</v>
      </c>
      <c r="F5" s="7">
        <v>7</v>
      </c>
      <c r="G5" s="7">
        <v>7</v>
      </c>
      <c r="H5" s="7"/>
      <c r="I5" s="8">
        <v>1</v>
      </c>
      <c r="K5" s="150">
        <f>RANK(J24,J:J,0)</f>
        <v>10</v>
      </c>
      <c r="O5" s="69">
        <f>SUM(F5:G5)</f>
        <v>14</v>
      </c>
      <c r="P5" s="69">
        <f>SUM(F5-G5)</f>
        <v>0</v>
      </c>
      <c r="R5" s="71">
        <v>1</v>
      </c>
      <c r="S5" s="72" t="s">
        <v>14</v>
      </c>
      <c r="T5" s="72">
        <f t="shared" ref="T5:Z5" si="0">C197</f>
        <v>13</v>
      </c>
      <c r="U5" s="72">
        <f t="shared" si="0"/>
        <v>2</v>
      </c>
      <c r="V5" s="72">
        <f t="shared" si="0"/>
        <v>5</v>
      </c>
      <c r="W5" s="72">
        <f t="shared" si="0"/>
        <v>153</v>
      </c>
      <c r="X5" s="72">
        <f t="shared" si="0"/>
        <v>132</v>
      </c>
      <c r="Y5" s="72">
        <f t="shared" si="0"/>
        <v>21</v>
      </c>
      <c r="Z5" s="73">
        <f t="shared" si="0"/>
        <v>41</v>
      </c>
    </row>
    <row r="6" spans="1:26" s="69" customFormat="1" ht="12.75" customHeight="1" x14ac:dyDescent="0.25">
      <c r="A6" s="148"/>
      <c r="B6" s="9" t="s">
        <v>15</v>
      </c>
      <c r="C6" s="9">
        <v>1</v>
      </c>
      <c r="D6" s="9">
        <v>0</v>
      </c>
      <c r="E6" s="9">
        <v>0</v>
      </c>
      <c r="F6" s="9">
        <v>8</v>
      </c>
      <c r="G6" s="9">
        <v>7</v>
      </c>
      <c r="H6" s="9"/>
      <c r="I6" s="10">
        <v>3</v>
      </c>
      <c r="K6" s="151"/>
      <c r="O6" s="69">
        <f t="shared" ref="O6:O168" si="1">SUM(F6:G6)</f>
        <v>15</v>
      </c>
      <c r="P6" s="69">
        <f t="shared" ref="P6:P166" si="2">SUM(F6-G6)</f>
        <v>1</v>
      </c>
      <c r="R6" s="135">
        <v>2</v>
      </c>
      <c r="S6" s="75" t="s">
        <v>18</v>
      </c>
      <c r="T6" s="75">
        <f t="shared" ref="T6:Z6" si="3">C96</f>
        <v>12</v>
      </c>
      <c r="U6" s="75">
        <f t="shared" si="3"/>
        <v>4</v>
      </c>
      <c r="V6" s="75">
        <f t="shared" si="3"/>
        <v>4</v>
      </c>
      <c r="W6" s="75">
        <f t="shared" si="3"/>
        <v>169</v>
      </c>
      <c r="X6" s="75">
        <f t="shared" si="3"/>
        <v>139</v>
      </c>
      <c r="Y6" s="75">
        <f t="shared" si="3"/>
        <v>30</v>
      </c>
      <c r="Z6" s="76">
        <f t="shared" si="3"/>
        <v>40</v>
      </c>
    </row>
    <row r="7" spans="1:26" s="69" customFormat="1" ht="12.75" customHeight="1" x14ac:dyDescent="0.25">
      <c r="A7" s="148"/>
      <c r="B7" s="11" t="s">
        <v>17</v>
      </c>
      <c r="C7" s="11">
        <v>0</v>
      </c>
      <c r="D7" s="11">
        <v>0</v>
      </c>
      <c r="E7" s="11">
        <v>1</v>
      </c>
      <c r="F7" s="11">
        <v>7</v>
      </c>
      <c r="G7" s="11">
        <v>9</v>
      </c>
      <c r="H7" s="11"/>
      <c r="I7" s="12">
        <v>0</v>
      </c>
      <c r="K7" s="151"/>
      <c r="O7" s="69">
        <f t="shared" si="1"/>
        <v>16</v>
      </c>
      <c r="P7" s="69">
        <f t="shared" si="2"/>
        <v>-2</v>
      </c>
      <c r="R7" s="74">
        <v>3</v>
      </c>
      <c r="S7" s="78" t="s">
        <v>12</v>
      </c>
      <c r="T7" s="78">
        <f t="shared" ref="T7:Z7" si="4">C52</f>
        <v>12</v>
      </c>
      <c r="U7" s="78">
        <f t="shared" si="4"/>
        <v>2</v>
      </c>
      <c r="V7" s="78">
        <f t="shared" si="4"/>
        <v>5</v>
      </c>
      <c r="W7" s="78">
        <f t="shared" si="4"/>
        <v>147</v>
      </c>
      <c r="X7" s="78">
        <f t="shared" si="4"/>
        <v>119</v>
      </c>
      <c r="Y7" s="78">
        <f t="shared" si="4"/>
        <v>28</v>
      </c>
      <c r="Z7" s="79">
        <f t="shared" si="4"/>
        <v>38</v>
      </c>
    </row>
    <row r="8" spans="1:26" s="69" customFormat="1" ht="12.75" customHeight="1" x14ac:dyDescent="0.25">
      <c r="A8" s="148"/>
      <c r="B8" s="11" t="s">
        <v>19</v>
      </c>
      <c r="C8" s="11">
        <v>0</v>
      </c>
      <c r="D8" s="11">
        <v>0</v>
      </c>
      <c r="E8" s="11">
        <v>1</v>
      </c>
      <c r="F8" s="11">
        <v>7</v>
      </c>
      <c r="G8" s="11">
        <v>8</v>
      </c>
      <c r="H8" s="11"/>
      <c r="I8" s="12">
        <v>0</v>
      </c>
      <c r="K8" s="151"/>
      <c r="O8" s="69">
        <f t="shared" si="1"/>
        <v>15</v>
      </c>
      <c r="P8" s="69">
        <f t="shared" si="2"/>
        <v>-1</v>
      </c>
      <c r="R8" s="74">
        <v>4</v>
      </c>
      <c r="S8" s="75" t="s">
        <v>27</v>
      </c>
      <c r="T8" s="75">
        <f t="shared" ref="T8:Z8" si="5">C117</f>
        <v>12</v>
      </c>
      <c r="U8" s="75">
        <f t="shared" si="5"/>
        <v>2</v>
      </c>
      <c r="V8" s="75">
        <f t="shared" si="5"/>
        <v>5</v>
      </c>
      <c r="W8" s="75">
        <f t="shared" si="5"/>
        <v>145</v>
      </c>
      <c r="X8" s="75">
        <f t="shared" si="5"/>
        <v>120</v>
      </c>
      <c r="Y8" s="75">
        <f t="shared" si="5"/>
        <v>25</v>
      </c>
      <c r="Z8" s="76">
        <f t="shared" si="5"/>
        <v>38</v>
      </c>
    </row>
    <row r="9" spans="1:26" s="69" customFormat="1" ht="12.75" customHeight="1" x14ac:dyDescent="0.25">
      <c r="A9" s="148"/>
      <c r="B9" s="11" t="s">
        <v>21</v>
      </c>
      <c r="C9" s="11">
        <v>1</v>
      </c>
      <c r="D9" s="11">
        <v>0</v>
      </c>
      <c r="E9" s="11">
        <v>0</v>
      </c>
      <c r="F9" s="11">
        <v>16</v>
      </c>
      <c r="G9" s="11">
        <v>6</v>
      </c>
      <c r="H9" s="11"/>
      <c r="I9" s="12">
        <v>3</v>
      </c>
      <c r="K9" s="151"/>
      <c r="O9" s="69">
        <f t="shared" si="1"/>
        <v>22</v>
      </c>
      <c r="P9" s="69">
        <f t="shared" si="2"/>
        <v>10</v>
      </c>
      <c r="R9" s="74">
        <v>5</v>
      </c>
      <c r="S9" s="75" t="s">
        <v>33</v>
      </c>
      <c r="T9" s="75">
        <f t="shared" ref="T9:Z9" si="6">C241</f>
        <v>10</v>
      </c>
      <c r="U9" s="75">
        <f t="shared" si="6"/>
        <v>6</v>
      </c>
      <c r="V9" s="75">
        <f t="shared" si="6"/>
        <v>4</v>
      </c>
      <c r="W9" s="75">
        <f t="shared" si="6"/>
        <v>163</v>
      </c>
      <c r="X9" s="75">
        <f t="shared" si="6"/>
        <v>142</v>
      </c>
      <c r="Y9" s="75">
        <f t="shared" si="6"/>
        <v>21</v>
      </c>
      <c r="Z9" s="76">
        <f t="shared" si="6"/>
        <v>36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0</v>
      </c>
      <c r="E10" s="11">
        <v>1</v>
      </c>
      <c r="F10" s="11">
        <v>6</v>
      </c>
      <c r="G10" s="11">
        <v>9</v>
      </c>
      <c r="H10" s="11"/>
      <c r="I10" s="12">
        <v>0</v>
      </c>
      <c r="K10" s="151"/>
      <c r="O10" s="69">
        <f t="shared" si="1"/>
        <v>15</v>
      </c>
      <c r="P10" s="69">
        <f t="shared" si="2"/>
        <v>-3</v>
      </c>
      <c r="R10" s="74">
        <v>6</v>
      </c>
      <c r="S10" s="75" t="s">
        <v>35</v>
      </c>
      <c r="T10" s="75">
        <f t="shared" ref="T10:Z10" si="7">C262</f>
        <v>10</v>
      </c>
      <c r="U10" s="75">
        <f t="shared" si="7"/>
        <v>2</v>
      </c>
      <c r="V10" s="75">
        <f t="shared" si="7"/>
        <v>7</v>
      </c>
      <c r="W10" s="75">
        <f t="shared" si="7"/>
        <v>120</v>
      </c>
      <c r="X10" s="75">
        <f t="shared" si="7"/>
        <v>112</v>
      </c>
      <c r="Y10" s="75">
        <f t="shared" si="7"/>
        <v>8</v>
      </c>
      <c r="Z10" s="76">
        <f t="shared" si="7"/>
        <v>32</v>
      </c>
    </row>
    <row r="11" spans="1:26" s="69" customFormat="1" ht="12.75" customHeight="1" x14ac:dyDescent="0.25">
      <c r="A11" s="148"/>
      <c r="B11" s="11" t="s">
        <v>24</v>
      </c>
      <c r="C11" s="11">
        <v>1</v>
      </c>
      <c r="D11" s="11">
        <v>0</v>
      </c>
      <c r="E11" s="11">
        <v>0</v>
      </c>
      <c r="F11" s="11">
        <v>8</v>
      </c>
      <c r="G11" s="11">
        <v>7</v>
      </c>
      <c r="H11" s="11"/>
      <c r="I11" s="12">
        <v>3</v>
      </c>
      <c r="K11" s="151"/>
      <c r="O11" s="69">
        <f t="shared" si="1"/>
        <v>15</v>
      </c>
      <c r="P11" s="69">
        <f t="shared" si="2"/>
        <v>1</v>
      </c>
      <c r="R11" s="74">
        <v>7</v>
      </c>
      <c r="S11" s="75" t="s">
        <v>22</v>
      </c>
      <c r="T11" s="75">
        <f t="shared" ref="T11:Z11" si="8">C74</f>
        <v>9</v>
      </c>
      <c r="U11" s="75">
        <f t="shared" si="8"/>
        <v>2</v>
      </c>
      <c r="V11" s="75">
        <f t="shared" si="8"/>
        <v>9</v>
      </c>
      <c r="W11" s="75">
        <f t="shared" si="8"/>
        <v>138</v>
      </c>
      <c r="X11" s="75">
        <f t="shared" si="8"/>
        <v>121</v>
      </c>
      <c r="Y11" s="75">
        <f t="shared" si="8"/>
        <v>17</v>
      </c>
      <c r="Z11" s="76">
        <f t="shared" si="8"/>
        <v>29</v>
      </c>
    </row>
    <row r="12" spans="1:26" s="69" customFormat="1" ht="12.75" customHeight="1" x14ac:dyDescent="0.25">
      <c r="A12" s="148"/>
      <c r="B12" s="11" t="s">
        <v>26</v>
      </c>
      <c r="C12" s="11">
        <v>1</v>
      </c>
      <c r="D12" s="11">
        <v>0</v>
      </c>
      <c r="E12" s="11">
        <v>0</v>
      </c>
      <c r="F12" s="11">
        <v>7</v>
      </c>
      <c r="G12" s="11">
        <v>6</v>
      </c>
      <c r="H12" s="11"/>
      <c r="I12" s="12">
        <v>3</v>
      </c>
      <c r="K12" s="151"/>
      <c r="O12" s="69">
        <f t="shared" si="1"/>
        <v>13</v>
      </c>
      <c r="P12" s="69">
        <f t="shared" si="2"/>
        <v>1</v>
      </c>
      <c r="R12" s="74">
        <v>8</v>
      </c>
      <c r="S12" s="75" t="s">
        <v>25</v>
      </c>
      <c r="T12" s="75">
        <f t="shared" ref="T12:Z12" si="9">C219</f>
        <v>7</v>
      </c>
      <c r="U12" s="75">
        <f t="shared" si="9"/>
        <v>6</v>
      </c>
      <c r="V12" s="75">
        <f t="shared" si="9"/>
        <v>7</v>
      </c>
      <c r="W12" s="75">
        <f t="shared" si="9"/>
        <v>157</v>
      </c>
      <c r="X12" s="75">
        <f t="shared" si="9"/>
        <v>150</v>
      </c>
      <c r="Y12" s="75">
        <f t="shared" si="9"/>
        <v>7</v>
      </c>
      <c r="Z12" s="76">
        <f t="shared" si="9"/>
        <v>27</v>
      </c>
    </row>
    <row r="13" spans="1:26" s="69" customFormat="1" ht="12.75" customHeight="1" x14ac:dyDescent="0.25">
      <c r="A13" s="148"/>
      <c r="B13" s="11" t="s">
        <v>28</v>
      </c>
      <c r="C13" s="11">
        <v>0</v>
      </c>
      <c r="D13" s="11">
        <v>0</v>
      </c>
      <c r="E13" s="11">
        <v>1</v>
      </c>
      <c r="F13" s="11">
        <v>7</v>
      </c>
      <c r="G13" s="11">
        <v>8</v>
      </c>
      <c r="H13" s="11"/>
      <c r="I13" s="12">
        <v>0</v>
      </c>
      <c r="K13" s="151"/>
      <c r="O13" s="69">
        <f t="shared" si="1"/>
        <v>15</v>
      </c>
      <c r="P13" s="69">
        <f t="shared" si="2"/>
        <v>-1</v>
      </c>
      <c r="R13" s="74">
        <v>9</v>
      </c>
      <c r="S13" s="138" t="s">
        <v>16</v>
      </c>
      <c r="T13" s="138">
        <f t="shared" ref="T13:Z13" si="10">C286</f>
        <v>9</v>
      </c>
      <c r="U13" s="138">
        <f t="shared" si="10"/>
        <v>0</v>
      </c>
      <c r="V13" s="138">
        <f t="shared" si="10"/>
        <v>10</v>
      </c>
      <c r="W13" s="138">
        <f t="shared" si="10"/>
        <v>135</v>
      </c>
      <c r="X13" s="138">
        <f t="shared" si="10"/>
        <v>132</v>
      </c>
      <c r="Y13" s="138">
        <f t="shared" si="10"/>
        <v>3</v>
      </c>
      <c r="Z13" s="139">
        <f t="shared" si="10"/>
        <v>27</v>
      </c>
    </row>
    <row r="14" spans="1:26" s="69" customFormat="1" ht="12.75" customHeight="1" x14ac:dyDescent="0.25">
      <c r="A14" s="148"/>
      <c r="B14" s="11" t="s">
        <v>30</v>
      </c>
      <c r="C14" s="11">
        <v>1</v>
      </c>
      <c r="D14" s="11">
        <v>0</v>
      </c>
      <c r="E14" s="11">
        <v>0</v>
      </c>
      <c r="F14" s="11">
        <v>12</v>
      </c>
      <c r="G14" s="11">
        <v>8</v>
      </c>
      <c r="H14" s="11"/>
      <c r="I14" s="12">
        <v>3</v>
      </c>
      <c r="K14" s="151"/>
      <c r="O14" s="69">
        <f t="shared" si="1"/>
        <v>20</v>
      </c>
      <c r="P14" s="69">
        <f t="shared" si="2"/>
        <v>4</v>
      </c>
      <c r="R14" s="74">
        <v>10</v>
      </c>
      <c r="S14" s="75" t="s">
        <v>60</v>
      </c>
      <c r="T14" s="75">
        <f t="shared" ref="T14:Z14" si="11">C24</f>
        <v>8</v>
      </c>
      <c r="U14" s="75">
        <f t="shared" si="11"/>
        <v>2</v>
      </c>
      <c r="V14" s="75">
        <f t="shared" si="11"/>
        <v>9</v>
      </c>
      <c r="W14" s="75">
        <f t="shared" si="11"/>
        <v>148</v>
      </c>
      <c r="X14" s="75">
        <f t="shared" si="11"/>
        <v>143</v>
      </c>
      <c r="Y14" s="75">
        <f t="shared" si="11"/>
        <v>5</v>
      </c>
      <c r="Z14" s="76">
        <f t="shared" si="11"/>
        <v>26</v>
      </c>
    </row>
    <row r="15" spans="1:26" s="69" customFormat="1" ht="12.75" customHeight="1" x14ac:dyDescent="0.25">
      <c r="A15" s="148"/>
      <c r="B15" s="11" t="s">
        <v>32</v>
      </c>
      <c r="C15" s="11">
        <v>1</v>
      </c>
      <c r="D15" s="11">
        <v>0</v>
      </c>
      <c r="E15" s="11">
        <v>0</v>
      </c>
      <c r="F15" s="11">
        <v>8</v>
      </c>
      <c r="G15" s="11">
        <v>7</v>
      </c>
      <c r="H15" s="11"/>
      <c r="I15" s="12">
        <v>3</v>
      </c>
      <c r="K15" s="151"/>
      <c r="O15" s="69">
        <f t="shared" si="1"/>
        <v>15</v>
      </c>
      <c r="P15" s="69">
        <f t="shared" si="2"/>
        <v>1</v>
      </c>
      <c r="R15" s="74">
        <v>11</v>
      </c>
      <c r="S15" s="75" t="s">
        <v>37</v>
      </c>
      <c r="T15" s="75">
        <f t="shared" ref="T15:Z15" si="12">C161</f>
        <v>7</v>
      </c>
      <c r="U15" s="75">
        <f t="shared" si="12"/>
        <v>4</v>
      </c>
      <c r="V15" s="75">
        <f t="shared" si="12"/>
        <v>9</v>
      </c>
      <c r="W15" s="75">
        <f t="shared" si="12"/>
        <v>156</v>
      </c>
      <c r="X15" s="75">
        <f t="shared" si="12"/>
        <v>164</v>
      </c>
      <c r="Y15" s="75">
        <f t="shared" si="12"/>
        <v>-8</v>
      </c>
      <c r="Z15" s="76">
        <f t="shared" si="12"/>
        <v>25</v>
      </c>
    </row>
    <row r="16" spans="1:26" s="69" customFormat="1" ht="12.75" customHeight="1" x14ac:dyDescent="0.25">
      <c r="A16" s="148"/>
      <c r="B16" s="11" t="s">
        <v>34</v>
      </c>
      <c r="C16" s="11">
        <v>1</v>
      </c>
      <c r="D16" s="11">
        <v>0</v>
      </c>
      <c r="E16" s="11">
        <v>0</v>
      </c>
      <c r="F16" s="11">
        <v>9</v>
      </c>
      <c r="G16" s="11">
        <v>6</v>
      </c>
      <c r="H16" s="11"/>
      <c r="I16" s="12">
        <v>3</v>
      </c>
      <c r="K16" s="151"/>
      <c r="O16" s="69">
        <f t="shared" si="1"/>
        <v>15</v>
      </c>
      <c r="P16" s="69">
        <f t="shared" si="2"/>
        <v>3</v>
      </c>
      <c r="R16" s="74">
        <v>12</v>
      </c>
      <c r="S16" s="78" t="s">
        <v>20</v>
      </c>
      <c r="T16" s="78">
        <f t="shared" ref="T16:Z16" si="13">C175</f>
        <v>7</v>
      </c>
      <c r="U16" s="78">
        <f t="shared" si="13"/>
        <v>2</v>
      </c>
      <c r="V16" s="78">
        <f t="shared" si="13"/>
        <v>3</v>
      </c>
      <c r="W16" s="78">
        <f t="shared" si="13"/>
        <v>89</v>
      </c>
      <c r="X16" s="78">
        <f t="shared" si="13"/>
        <v>74</v>
      </c>
      <c r="Y16" s="78">
        <f t="shared" si="13"/>
        <v>15</v>
      </c>
      <c r="Z16" s="79">
        <f t="shared" si="13"/>
        <v>23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6</v>
      </c>
      <c r="G17" s="11">
        <v>7</v>
      </c>
      <c r="H17" s="11"/>
      <c r="I17" s="12">
        <v>0</v>
      </c>
      <c r="K17" s="151"/>
      <c r="O17" s="69">
        <f t="shared" si="1"/>
        <v>13</v>
      </c>
      <c r="P17" s="69">
        <f t="shared" si="2"/>
        <v>-1</v>
      </c>
      <c r="R17" s="118">
        <v>13</v>
      </c>
      <c r="S17" s="113" t="s">
        <v>62</v>
      </c>
      <c r="T17" s="113">
        <f t="shared" ref="T17:Z17" si="14">C139</f>
        <v>7</v>
      </c>
      <c r="U17" s="113">
        <f t="shared" si="14"/>
        <v>1</v>
      </c>
      <c r="V17" s="113">
        <f t="shared" si="14"/>
        <v>12</v>
      </c>
      <c r="W17" s="113">
        <f t="shared" si="14"/>
        <v>134</v>
      </c>
      <c r="X17" s="113">
        <f t="shared" si="14"/>
        <v>142</v>
      </c>
      <c r="Y17" s="113">
        <f t="shared" si="14"/>
        <v>-8</v>
      </c>
      <c r="Z17" s="114">
        <f t="shared" si="14"/>
        <v>22</v>
      </c>
    </row>
    <row r="18" spans="1:28" s="69" customFormat="1" ht="12.75" customHeight="1" thickBot="1" x14ac:dyDescent="0.3">
      <c r="A18" s="148"/>
      <c r="B18" s="11" t="s">
        <v>38</v>
      </c>
      <c r="C18" s="11">
        <v>0</v>
      </c>
      <c r="D18" s="11">
        <v>0</v>
      </c>
      <c r="E18" s="11">
        <v>1</v>
      </c>
      <c r="F18" s="11">
        <v>6</v>
      </c>
      <c r="G18" s="11">
        <v>7</v>
      </c>
      <c r="H18" s="11"/>
      <c r="I18" s="12">
        <v>0</v>
      </c>
      <c r="K18" s="151"/>
      <c r="O18" s="69">
        <f t="shared" si="1"/>
        <v>13</v>
      </c>
      <c r="P18" s="69">
        <f t="shared" si="2"/>
        <v>-1</v>
      </c>
      <c r="R18" s="118">
        <v>14</v>
      </c>
      <c r="S18" s="113" t="s">
        <v>72</v>
      </c>
      <c r="T18" s="113">
        <f>C31</f>
        <v>1</v>
      </c>
      <c r="U18" s="113">
        <f t="shared" ref="U18:Z18" si="15">D31</f>
        <v>2</v>
      </c>
      <c r="V18" s="113">
        <f t="shared" si="15"/>
        <v>2</v>
      </c>
      <c r="W18" s="113">
        <f t="shared" si="15"/>
        <v>39</v>
      </c>
      <c r="X18" s="113">
        <f t="shared" si="15"/>
        <v>39</v>
      </c>
      <c r="Y18" s="113">
        <f t="shared" si="15"/>
        <v>0</v>
      </c>
      <c r="Z18" s="114">
        <f t="shared" si="15"/>
        <v>5</v>
      </c>
    </row>
    <row r="19" spans="1:28" s="69" customFormat="1" ht="12.75" customHeight="1" thickBot="1" x14ac:dyDescent="0.3">
      <c r="A19" s="148"/>
      <c r="B19" s="11" t="s">
        <v>40</v>
      </c>
      <c r="C19" s="11">
        <v>0</v>
      </c>
      <c r="D19" s="11">
        <v>0</v>
      </c>
      <c r="E19" s="11">
        <v>1</v>
      </c>
      <c r="F19" s="11">
        <v>4</v>
      </c>
      <c r="G19" s="11">
        <v>9</v>
      </c>
      <c r="H19" s="11"/>
      <c r="I19" s="12">
        <v>0</v>
      </c>
      <c r="K19" s="151"/>
      <c r="O19" s="69">
        <f t="shared" si="1"/>
        <v>13</v>
      </c>
      <c r="P19" s="69">
        <f t="shared" si="2"/>
        <v>-5</v>
      </c>
      <c r="R19" s="80">
        <v>15</v>
      </c>
      <c r="S19" s="81" t="s">
        <v>112</v>
      </c>
      <c r="T19" s="81">
        <f>C265</f>
        <v>0</v>
      </c>
      <c r="U19" s="81">
        <f>D265</f>
        <v>0</v>
      </c>
      <c r="V19" s="81">
        <f>E265</f>
        <v>0</v>
      </c>
      <c r="W19" s="81">
        <f>F265</f>
        <v>0</v>
      </c>
      <c r="X19" s="81">
        <f>G265</f>
        <v>0</v>
      </c>
      <c r="Y19" s="81">
        <f>H265</f>
        <v>0</v>
      </c>
      <c r="Z19" s="82">
        <f>I265</f>
        <v>0</v>
      </c>
      <c r="AA19" s="110">
        <f>SUM(Z5:Z19)</f>
        <v>409</v>
      </c>
      <c r="AB19" s="55" t="b">
        <f>EXACT(AA19,I288)</f>
        <v>1</v>
      </c>
    </row>
    <row r="20" spans="1:28" s="69" customFormat="1" ht="12.75" customHeight="1" x14ac:dyDescent="0.25">
      <c r="A20" s="148"/>
      <c r="B20" s="11" t="s">
        <v>71</v>
      </c>
      <c r="C20" s="11">
        <v>0</v>
      </c>
      <c r="D20" s="11">
        <v>0</v>
      </c>
      <c r="E20" s="11">
        <v>1</v>
      </c>
      <c r="F20" s="11">
        <v>6</v>
      </c>
      <c r="G20" s="11">
        <v>9</v>
      </c>
      <c r="H20" s="11"/>
      <c r="I20" s="12">
        <v>0</v>
      </c>
      <c r="K20" s="151"/>
      <c r="O20" s="69">
        <f t="shared" si="1"/>
        <v>15</v>
      </c>
      <c r="P20" s="69">
        <f t="shared" si="2"/>
        <v>-3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0</v>
      </c>
      <c r="D21" s="11">
        <v>1</v>
      </c>
      <c r="E21" s="11">
        <v>0</v>
      </c>
      <c r="F21" s="11">
        <v>9</v>
      </c>
      <c r="G21" s="11">
        <v>9</v>
      </c>
      <c r="H21" s="11"/>
      <c r="I21" s="12">
        <v>1</v>
      </c>
      <c r="K21" s="151"/>
      <c r="O21" s="69">
        <f t="shared" si="1"/>
        <v>18</v>
      </c>
      <c r="P21" s="69">
        <f t="shared" si="2"/>
        <v>0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0</v>
      </c>
      <c r="D22" s="11">
        <v>0</v>
      </c>
      <c r="E22" s="11">
        <v>1</v>
      </c>
      <c r="F22" s="11">
        <v>6</v>
      </c>
      <c r="G22" s="11">
        <v>7</v>
      </c>
      <c r="H22" s="11"/>
      <c r="I22" s="12">
        <v>0</v>
      </c>
      <c r="K22" s="151"/>
      <c r="O22" s="69">
        <f t="shared" si="1"/>
        <v>13</v>
      </c>
      <c r="P22" s="69">
        <f t="shared" si="2"/>
        <v>-1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1</v>
      </c>
      <c r="D23" s="11">
        <v>0</v>
      </c>
      <c r="E23" s="11">
        <v>0</v>
      </c>
      <c r="F23" s="11">
        <v>9</v>
      </c>
      <c r="G23" s="11">
        <v>7</v>
      </c>
      <c r="H23" s="11"/>
      <c r="I23" s="12">
        <v>3</v>
      </c>
      <c r="K23" s="151"/>
      <c r="O23" s="69">
        <f t="shared" si="1"/>
        <v>16</v>
      </c>
      <c r="P23" s="69">
        <f t="shared" si="2"/>
        <v>2</v>
      </c>
      <c r="R23" s="88"/>
      <c r="AA23" s="88"/>
      <c r="AB23" s="111"/>
    </row>
    <row r="24" spans="1:28" s="69" customFormat="1" ht="12.75" customHeight="1" thickBot="1" x14ac:dyDescent="0.3">
      <c r="A24" s="149"/>
      <c r="B24" s="17" t="s">
        <v>39</v>
      </c>
      <c r="C24" s="17">
        <f>SUM(C5:C23)</f>
        <v>8</v>
      </c>
      <c r="D24" s="17">
        <f>SUM(D5:D23)</f>
        <v>2</v>
      </c>
      <c r="E24" s="17">
        <f>SUM(E5:E23)</f>
        <v>9</v>
      </c>
      <c r="F24" s="17">
        <f>SUM(F5:F23)</f>
        <v>148</v>
      </c>
      <c r="G24" s="17">
        <f>SUM(G5:G23)</f>
        <v>143</v>
      </c>
      <c r="H24" s="17">
        <f>SUM(F24-G24)</f>
        <v>5</v>
      </c>
      <c r="I24" s="26">
        <f>SUM(I5:I23)</f>
        <v>26</v>
      </c>
      <c r="J24" s="18">
        <f>I24</f>
        <v>26</v>
      </c>
      <c r="K24" s="152"/>
      <c r="M24" s="69">
        <f>SUM(F24:G24)</f>
        <v>291</v>
      </c>
      <c r="N24" s="69">
        <f>SUM(I24)</f>
        <v>26</v>
      </c>
    </row>
    <row r="25" spans="1:28" s="69" customFormat="1" ht="12.75" customHeight="1" thickBot="1" x14ac:dyDescent="0.3">
      <c r="A25" s="123"/>
      <c r="B25" s="124"/>
      <c r="C25" s="124"/>
      <c r="D25" s="124"/>
      <c r="E25" s="124"/>
      <c r="F25" s="124"/>
      <c r="G25" s="124"/>
      <c r="H25" s="124"/>
      <c r="I25" s="124"/>
      <c r="J25" s="111"/>
      <c r="K25" s="122"/>
    </row>
    <row r="26" spans="1:28" ht="12.75" customHeight="1" x14ac:dyDescent="0.25">
      <c r="A26" s="147" t="s">
        <v>73</v>
      </c>
      <c r="B26" s="7" t="s">
        <v>71</v>
      </c>
      <c r="C26" s="7">
        <v>0</v>
      </c>
      <c r="D26" s="7">
        <v>1</v>
      </c>
      <c r="E26" s="7">
        <v>0</v>
      </c>
      <c r="F26" s="7">
        <v>9</v>
      </c>
      <c r="G26" s="7">
        <v>9</v>
      </c>
      <c r="H26" s="7"/>
      <c r="I26" s="8">
        <v>1</v>
      </c>
      <c r="K26" s="150">
        <f>RANK(J31,J:J,0)</f>
        <v>14</v>
      </c>
      <c r="O26">
        <f t="shared" ref="O26" si="16">SUM(F26:G26)</f>
        <v>18</v>
      </c>
      <c r="P26">
        <f t="shared" ref="P26" si="17">SUM(F26-G26)</f>
        <v>0</v>
      </c>
    </row>
    <row r="27" spans="1:28" ht="12.75" customHeight="1" x14ac:dyDescent="0.25">
      <c r="A27" s="148"/>
      <c r="B27" s="9" t="s">
        <v>74</v>
      </c>
      <c r="C27" s="9">
        <v>1</v>
      </c>
      <c r="D27" s="9">
        <v>0</v>
      </c>
      <c r="E27" s="9">
        <v>0</v>
      </c>
      <c r="F27" s="9">
        <v>9</v>
      </c>
      <c r="G27" s="9">
        <v>7</v>
      </c>
      <c r="H27" s="9"/>
      <c r="I27" s="10">
        <v>3</v>
      </c>
      <c r="K27" s="151"/>
    </row>
    <row r="28" spans="1:28" ht="12.75" customHeight="1" x14ac:dyDescent="0.25">
      <c r="A28" s="148"/>
      <c r="B28" s="9" t="s">
        <v>75</v>
      </c>
      <c r="C28" s="9">
        <v>0</v>
      </c>
      <c r="D28" s="9">
        <v>1</v>
      </c>
      <c r="E28" s="9">
        <v>0</v>
      </c>
      <c r="F28" s="9">
        <v>6</v>
      </c>
      <c r="G28" s="9">
        <v>6</v>
      </c>
      <c r="H28" s="9"/>
      <c r="I28" s="10">
        <v>1</v>
      </c>
      <c r="K28" s="151"/>
    </row>
    <row r="29" spans="1:28" ht="12.75" customHeight="1" x14ac:dyDescent="0.25">
      <c r="A29" s="148"/>
      <c r="B29" s="11" t="s">
        <v>77</v>
      </c>
      <c r="C29" s="11">
        <v>0</v>
      </c>
      <c r="D29" s="11">
        <v>0</v>
      </c>
      <c r="E29" s="11">
        <v>1</v>
      </c>
      <c r="F29" s="11">
        <v>8</v>
      </c>
      <c r="G29" s="11">
        <v>9</v>
      </c>
      <c r="H29" s="11"/>
      <c r="I29" s="12">
        <v>0</v>
      </c>
      <c r="K29" s="151"/>
    </row>
    <row r="30" spans="1:28" ht="12.75" customHeight="1" x14ac:dyDescent="0.25">
      <c r="A30" s="148"/>
      <c r="B30" s="11" t="s">
        <v>79</v>
      </c>
      <c r="C30" s="11">
        <v>0</v>
      </c>
      <c r="D30" s="11">
        <v>0</v>
      </c>
      <c r="E30" s="11">
        <v>1</v>
      </c>
      <c r="F30" s="11">
        <v>7</v>
      </c>
      <c r="G30" s="11">
        <v>8</v>
      </c>
      <c r="H30" s="11"/>
      <c r="I30" s="12">
        <v>0</v>
      </c>
      <c r="K30" s="151"/>
    </row>
    <row r="31" spans="1:28" ht="12.75" customHeight="1" thickBot="1" x14ac:dyDescent="0.3">
      <c r="A31" s="149"/>
      <c r="B31" s="17" t="s">
        <v>39</v>
      </c>
      <c r="C31" s="17">
        <f>SUM(C26:C30)</f>
        <v>1</v>
      </c>
      <c r="D31" s="17">
        <f>SUM(D26:D30)</f>
        <v>2</v>
      </c>
      <c r="E31" s="17">
        <f>SUM(E26:E30)</f>
        <v>2</v>
      </c>
      <c r="F31" s="17">
        <f>SUM(F26:F30)</f>
        <v>39</v>
      </c>
      <c r="G31" s="17">
        <f>SUM(G26:G30)</f>
        <v>39</v>
      </c>
      <c r="H31" s="17">
        <f>SUM(F31-G31)</f>
        <v>0</v>
      </c>
      <c r="I31" s="26">
        <f>SUM(I26:I30)</f>
        <v>5</v>
      </c>
      <c r="J31" s="116">
        <f>I31</f>
        <v>5</v>
      </c>
      <c r="K31" s="152"/>
      <c r="M31">
        <f>SUM(F31:G31)</f>
        <v>78</v>
      </c>
      <c r="N31">
        <f>SUM(I31)</f>
        <v>5</v>
      </c>
    </row>
    <row r="32" spans="1:28" s="69" customFormat="1" ht="12.75" customHeight="1" thickBot="1" x14ac:dyDescent="0.3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16" s="69" customFormat="1" ht="12.75" customHeight="1" x14ac:dyDescent="0.25">
      <c r="A33" s="155" t="s">
        <v>12</v>
      </c>
      <c r="B33" s="7" t="s">
        <v>13</v>
      </c>
      <c r="C33" s="7">
        <v>0</v>
      </c>
      <c r="D33" s="7">
        <v>1</v>
      </c>
      <c r="E33" s="7">
        <v>0</v>
      </c>
      <c r="F33" s="7">
        <v>7</v>
      </c>
      <c r="G33" s="7">
        <v>7</v>
      </c>
      <c r="H33" s="7"/>
      <c r="I33" s="8">
        <v>1</v>
      </c>
      <c r="K33" s="150">
        <f>RANK(J52,J:J,0)</f>
        <v>3</v>
      </c>
      <c r="O33" s="69">
        <f t="shared" si="1"/>
        <v>14</v>
      </c>
      <c r="P33" s="69">
        <f t="shared" si="2"/>
        <v>0</v>
      </c>
    </row>
    <row r="34" spans="1:16" s="69" customFormat="1" ht="12.75" customHeight="1" x14ac:dyDescent="0.25">
      <c r="A34" s="156"/>
      <c r="B34" s="9" t="s">
        <v>15</v>
      </c>
      <c r="C34" s="19">
        <v>1</v>
      </c>
      <c r="D34" s="19">
        <v>0</v>
      </c>
      <c r="E34" s="19">
        <v>0</v>
      </c>
      <c r="F34" s="19">
        <v>9</v>
      </c>
      <c r="G34" s="19">
        <v>6</v>
      </c>
      <c r="H34" s="19"/>
      <c r="I34" s="20">
        <v>3</v>
      </c>
      <c r="K34" s="151"/>
      <c r="O34" s="69">
        <f t="shared" si="1"/>
        <v>15</v>
      </c>
      <c r="P34" s="69">
        <f t="shared" si="2"/>
        <v>3</v>
      </c>
    </row>
    <row r="35" spans="1:16" s="69" customFormat="1" ht="12.75" customHeight="1" x14ac:dyDescent="0.25">
      <c r="A35" s="156"/>
      <c r="B35" s="11" t="s">
        <v>17</v>
      </c>
      <c r="C35" s="21">
        <v>1</v>
      </c>
      <c r="D35" s="21">
        <v>0</v>
      </c>
      <c r="E35" s="21">
        <v>0</v>
      </c>
      <c r="F35" s="21">
        <v>8</v>
      </c>
      <c r="G35" s="21">
        <v>6</v>
      </c>
      <c r="H35" s="21"/>
      <c r="I35" s="22">
        <v>3</v>
      </c>
      <c r="K35" s="151"/>
      <c r="O35" s="69">
        <f t="shared" si="1"/>
        <v>14</v>
      </c>
      <c r="P35" s="69">
        <f t="shared" si="2"/>
        <v>2</v>
      </c>
    </row>
    <row r="36" spans="1:16" s="69" customFormat="1" ht="12.75" customHeight="1" x14ac:dyDescent="0.25">
      <c r="A36" s="156"/>
      <c r="B36" s="11" t="s">
        <v>19</v>
      </c>
      <c r="C36" s="21">
        <v>1</v>
      </c>
      <c r="D36" s="21">
        <v>0</v>
      </c>
      <c r="E36" s="21">
        <v>0</v>
      </c>
      <c r="F36" s="21">
        <v>9</v>
      </c>
      <c r="G36" s="21">
        <v>7</v>
      </c>
      <c r="H36" s="21"/>
      <c r="I36" s="22">
        <v>3</v>
      </c>
      <c r="K36" s="151"/>
      <c r="O36" s="69">
        <f t="shared" si="1"/>
        <v>16</v>
      </c>
      <c r="P36" s="69">
        <f t="shared" si="2"/>
        <v>2</v>
      </c>
    </row>
    <row r="37" spans="1:16" s="69" customFormat="1" ht="12.75" customHeight="1" x14ac:dyDescent="0.25">
      <c r="A37" s="156"/>
      <c r="B37" s="11" t="s">
        <v>21</v>
      </c>
      <c r="C37" s="21">
        <v>1</v>
      </c>
      <c r="D37" s="21">
        <v>0</v>
      </c>
      <c r="E37" s="21">
        <v>0</v>
      </c>
      <c r="F37" s="21">
        <v>9</v>
      </c>
      <c r="G37" s="21">
        <v>7</v>
      </c>
      <c r="H37" s="21"/>
      <c r="I37" s="22">
        <v>3</v>
      </c>
      <c r="K37" s="151"/>
      <c r="O37" s="69">
        <f t="shared" si="1"/>
        <v>16</v>
      </c>
      <c r="P37" s="69">
        <f t="shared" si="2"/>
        <v>2</v>
      </c>
    </row>
    <row r="38" spans="1:16" s="69" customFormat="1" ht="12.75" customHeight="1" x14ac:dyDescent="0.25">
      <c r="A38" s="156"/>
      <c r="B38" s="11" t="s">
        <v>23</v>
      </c>
      <c r="C38" s="21">
        <v>0</v>
      </c>
      <c r="D38" s="21">
        <v>0</v>
      </c>
      <c r="E38" s="21">
        <v>1</v>
      </c>
      <c r="F38" s="21">
        <v>7</v>
      </c>
      <c r="G38" s="21">
        <v>8</v>
      </c>
      <c r="H38" s="21"/>
      <c r="I38" s="22">
        <v>0</v>
      </c>
      <c r="K38" s="151"/>
      <c r="O38" s="69">
        <f t="shared" si="1"/>
        <v>15</v>
      </c>
      <c r="P38" s="69">
        <f t="shared" si="2"/>
        <v>-1</v>
      </c>
    </row>
    <row r="39" spans="1:16" s="69" customFormat="1" ht="12.75" customHeight="1" x14ac:dyDescent="0.25">
      <c r="A39" s="156"/>
      <c r="B39" s="11" t="s">
        <v>24</v>
      </c>
      <c r="C39" s="21">
        <v>0</v>
      </c>
      <c r="D39" s="21">
        <v>1</v>
      </c>
      <c r="E39" s="21">
        <v>0</v>
      </c>
      <c r="F39" s="21">
        <v>7</v>
      </c>
      <c r="G39" s="21">
        <v>7</v>
      </c>
      <c r="H39" s="21"/>
      <c r="I39" s="22">
        <v>1</v>
      </c>
      <c r="K39" s="151"/>
      <c r="O39" s="69">
        <f t="shared" si="1"/>
        <v>14</v>
      </c>
      <c r="P39" s="69">
        <f t="shared" si="2"/>
        <v>0</v>
      </c>
    </row>
    <row r="40" spans="1:16" s="69" customFormat="1" ht="12.75" customHeight="1" x14ac:dyDescent="0.25">
      <c r="A40" s="156"/>
      <c r="B40" s="11" t="s">
        <v>26</v>
      </c>
      <c r="C40" s="21">
        <v>0</v>
      </c>
      <c r="D40" s="21">
        <v>0</v>
      </c>
      <c r="E40" s="21">
        <v>1</v>
      </c>
      <c r="F40" s="21">
        <v>7</v>
      </c>
      <c r="G40" s="21">
        <v>9</v>
      </c>
      <c r="H40" s="21"/>
      <c r="I40" s="22">
        <v>0</v>
      </c>
      <c r="K40" s="151"/>
      <c r="O40" s="69">
        <f t="shared" si="1"/>
        <v>16</v>
      </c>
      <c r="P40" s="69">
        <f t="shared" si="2"/>
        <v>-2</v>
      </c>
    </row>
    <row r="41" spans="1:16" s="69" customFormat="1" ht="12.75" customHeight="1" x14ac:dyDescent="0.25">
      <c r="A41" s="156"/>
      <c r="B41" s="11" t="s">
        <v>28</v>
      </c>
      <c r="C41" s="21">
        <v>1</v>
      </c>
      <c r="D41" s="21">
        <v>0</v>
      </c>
      <c r="E41" s="21">
        <v>0</v>
      </c>
      <c r="F41" s="21">
        <v>12</v>
      </c>
      <c r="G41" s="21">
        <v>7</v>
      </c>
      <c r="H41" s="21"/>
      <c r="I41" s="22">
        <v>3</v>
      </c>
      <c r="K41" s="151"/>
      <c r="O41" s="69">
        <f t="shared" si="1"/>
        <v>19</v>
      </c>
      <c r="P41" s="69">
        <f t="shared" si="2"/>
        <v>5</v>
      </c>
    </row>
    <row r="42" spans="1:16" s="69" customFormat="1" ht="12.75" customHeight="1" x14ac:dyDescent="0.25">
      <c r="A42" s="156"/>
      <c r="B42" s="11" t="s">
        <v>30</v>
      </c>
      <c r="C42" s="21">
        <v>0</v>
      </c>
      <c r="D42" s="21">
        <v>0</v>
      </c>
      <c r="E42" s="21">
        <v>1</v>
      </c>
      <c r="F42" s="21">
        <v>7</v>
      </c>
      <c r="G42" s="21">
        <v>8</v>
      </c>
      <c r="H42" s="21"/>
      <c r="I42" s="22">
        <v>0</v>
      </c>
      <c r="K42" s="151"/>
      <c r="O42" s="69">
        <f t="shared" si="1"/>
        <v>15</v>
      </c>
      <c r="P42" s="69">
        <f t="shared" si="2"/>
        <v>-1</v>
      </c>
    </row>
    <row r="43" spans="1:16" s="69" customFormat="1" ht="12.75" customHeight="1" x14ac:dyDescent="0.25">
      <c r="A43" s="156"/>
      <c r="B43" s="11" t="s">
        <v>32</v>
      </c>
      <c r="C43" s="21">
        <v>0</v>
      </c>
      <c r="D43" s="21">
        <v>0</v>
      </c>
      <c r="E43" s="21">
        <v>1</v>
      </c>
      <c r="F43" s="21">
        <v>6</v>
      </c>
      <c r="G43" s="21">
        <v>8</v>
      </c>
      <c r="H43" s="21"/>
      <c r="I43" s="22">
        <v>0</v>
      </c>
      <c r="K43" s="151"/>
      <c r="O43" s="69">
        <f t="shared" si="1"/>
        <v>14</v>
      </c>
      <c r="P43" s="69">
        <f t="shared" si="2"/>
        <v>-2</v>
      </c>
    </row>
    <row r="44" spans="1:16" s="69" customFormat="1" ht="12.75" customHeight="1" x14ac:dyDescent="0.25">
      <c r="A44" s="156"/>
      <c r="B44" s="11" t="s">
        <v>34</v>
      </c>
      <c r="C44" s="21">
        <v>1</v>
      </c>
      <c r="D44" s="21">
        <v>0</v>
      </c>
      <c r="E44" s="21">
        <v>0</v>
      </c>
      <c r="F44" s="21">
        <v>5</v>
      </c>
      <c r="G44" s="21">
        <v>4</v>
      </c>
      <c r="H44" s="21"/>
      <c r="I44" s="22">
        <v>3</v>
      </c>
      <c r="K44" s="151"/>
      <c r="O44" s="69">
        <f t="shared" si="1"/>
        <v>9</v>
      </c>
      <c r="P44" s="69">
        <f t="shared" si="2"/>
        <v>1</v>
      </c>
    </row>
    <row r="45" spans="1:16" s="69" customFormat="1" ht="12.75" customHeight="1" x14ac:dyDescent="0.25">
      <c r="A45" s="156"/>
      <c r="B45" s="11" t="s">
        <v>36</v>
      </c>
      <c r="C45" s="21">
        <v>1</v>
      </c>
      <c r="D45" s="21">
        <v>0</v>
      </c>
      <c r="E45" s="21">
        <v>0</v>
      </c>
      <c r="F45" s="21">
        <v>7</v>
      </c>
      <c r="G45" s="21">
        <v>5</v>
      </c>
      <c r="H45" s="21"/>
      <c r="I45" s="22">
        <v>3</v>
      </c>
      <c r="K45" s="151"/>
      <c r="O45" s="69">
        <f t="shared" si="1"/>
        <v>12</v>
      </c>
      <c r="P45" s="69">
        <f t="shared" si="2"/>
        <v>2</v>
      </c>
    </row>
    <row r="46" spans="1:16" s="69" customFormat="1" ht="12.75" customHeight="1" x14ac:dyDescent="0.25">
      <c r="A46" s="156"/>
      <c r="B46" s="11" t="s">
        <v>38</v>
      </c>
      <c r="C46" s="21">
        <v>1</v>
      </c>
      <c r="D46" s="21">
        <v>0</v>
      </c>
      <c r="E46" s="21">
        <v>0</v>
      </c>
      <c r="F46" s="21">
        <v>9</v>
      </c>
      <c r="G46" s="21">
        <v>6</v>
      </c>
      <c r="H46" s="21"/>
      <c r="I46" s="22">
        <v>3</v>
      </c>
      <c r="K46" s="151"/>
      <c r="O46" s="69">
        <f t="shared" si="1"/>
        <v>15</v>
      </c>
      <c r="P46" s="69">
        <f t="shared" si="2"/>
        <v>3</v>
      </c>
    </row>
    <row r="47" spans="1:16" s="69" customFormat="1" ht="12.75" customHeight="1" x14ac:dyDescent="0.25">
      <c r="A47" s="156"/>
      <c r="B47" s="11" t="s">
        <v>40</v>
      </c>
      <c r="C47" s="21">
        <v>1</v>
      </c>
      <c r="D47" s="21">
        <v>0</v>
      </c>
      <c r="E47" s="21">
        <v>0</v>
      </c>
      <c r="F47" s="21">
        <v>9</v>
      </c>
      <c r="G47" s="21">
        <v>6</v>
      </c>
      <c r="H47" s="21"/>
      <c r="I47" s="22">
        <v>3</v>
      </c>
      <c r="K47" s="151"/>
      <c r="O47" s="69">
        <f t="shared" si="1"/>
        <v>15</v>
      </c>
      <c r="P47" s="69">
        <f t="shared" si="2"/>
        <v>3</v>
      </c>
    </row>
    <row r="48" spans="1:16" s="69" customFormat="1" ht="12.75" customHeight="1" x14ac:dyDescent="0.25">
      <c r="A48" s="156"/>
      <c r="B48" s="11" t="s">
        <v>71</v>
      </c>
      <c r="C48" s="21">
        <v>0</v>
      </c>
      <c r="D48" s="21">
        <v>0</v>
      </c>
      <c r="E48" s="21">
        <v>1</v>
      </c>
      <c r="F48" s="21">
        <v>3</v>
      </c>
      <c r="G48" s="21">
        <v>7</v>
      </c>
      <c r="H48" s="21"/>
      <c r="I48" s="22">
        <v>0</v>
      </c>
      <c r="K48" s="151"/>
      <c r="O48" s="69">
        <f t="shared" si="1"/>
        <v>10</v>
      </c>
      <c r="P48" s="69">
        <f t="shared" si="2"/>
        <v>-4</v>
      </c>
    </row>
    <row r="49" spans="1:16" s="69" customFormat="1" ht="12.75" customHeight="1" x14ac:dyDescent="0.25">
      <c r="A49" s="156"/>
      <c r="B49" s="11" t="s">
        <v>74</v>
      </c>
      <c r="C49" s="21">
        <v>1</v>
      </c>
      <c r="D49" s="21">
        <v>0</v>
      </c>
      <c r="E49" s="21">
        <v>0</v>
      </c>
      <c r="F49" s="21">
        <v>12</v>
      </c>
      <c r="G49" s="21">
        <v>2</v>
      </c>
      <c r="H49" s="21"/>
      <c r="I49" s="22">
        <v>3</v>
      </c>
      <c r="K49" s="151"/>
      <c r="O49" s="69">
        <f t="shared" si="1"/>
        <v>14</v>
      </c>
      <c r="P49" s="69">
        <f t="shared" si="2"/>
        <v>10</v>
      </c>
    </row>
    <row r="50" spans="1:16" s="69" customFormat="1" ht="12.75" customHeight="1" x14ac:dyDescent="0.25">
      <c r="A50" s="156"/>
      <c r="B50" s="11" t="s">
        <v>75</v>
      </c>
      <c r="C50" s="21">
        <v>1</v>
      </c>
      <c r="D50" s="21">
        <v>0</v>
      </c>
      <c r="E50" s="21">
        <v>0</v>
      </c>
      <c r="F50" s="21">
        <v>7</v>
      </c>
      <c r="G50" s="21">
        <v>6</v>
      </c>
      <c r="H50" s="21"/>
      <c r="I50" s="22">
        <v>3</v>
      </c>
      <c r="K50" s="151"/>
      <c r="O50" s="69">
        <f t="shared" si="1"/>
        <v>13</v>
      </c>
      <c r="P50" s="69">
        <f t="shared" si="2"/>
        <v>1</v>
      </c>
    </row>
    <row r="51" spans="1:16" s="69" customFormat="1" ht="12.75" customHeight="1" x14ac:dyDescent="0.25">
      <c r="A51" s="156"/>
      <c r="B51" s="11" t="s">
        <v>77</v>
      </c>
      <c r="C51" s="21">
        <v>1</v>
      </c>
      <c r="D51" s="21">
        <v>0</v>
      </c>
      <c r="E51" s="21">
        <v>0</v>
      </c>
      <c r="F51" s="21">
        <v>7</v>
      </c>
      <c r="G51" s="21">
        <v>3</v>
      </c>
      <c r="H51" s="21"/>
      <c r="I51" s="22">
        <v>3</v>
      </c>
      <c r="K51" s="151"/>
      <c r="O51" s="69">
        <f t="shared" si="1"/>
        <v>10</v>
      </c>
      <c r="P51" s="69">
        <f t="shared" si="2"/>
        <v>4</v>
      </c>
    </row>
    <row r="52" spans="1:16" s="69" customFormat="1" ht="12.75" customHeight="1" thickBot="1" x14ac:dyDescent="0.3">
      <c r="A52" s="157"/>
      <c r="B52" s="17" t="s">
        <v>39</v>
      </c>
      <c r="C52" s="17">
        <f>SUM(C33:C51)</f>
        <v>12</v>
      </c>
      <c r="D52" s="17">
        <f>SUM(D33:D51)</f>
        <v>2</v>
      </c>
      <c r="E52" s="17">
        <f>SUM(E33:E51)</f>
        <v>5</v>
      </c>
      <c r="F52" s="17">
        <f>SUM(F33:F51)</f>
        <v>147</v>
      </c>
      <c r="G52" s="17">
        <f>SUM(G33:G51)</f>
        <v>119</v>
      </c>
      <c r="H52" s="17">
        <f>SUM(F52-G52)</f>
        <v>28</v>
      </c>
      <c r="I52" s="26">
        <f>SUM(I33:I51)</f>
        <v>38</v>
      </c>
      <c r="J52" s="116">
        <f>I52</f>
        <v>38</v>
      </c>
      <c r="K52" s="152"/>
      <c r="M52" s="69">
        <f>SUM(F52:G52)</f>
        <v>266</v>
      </c>
      <c r="N52" s="69">
        <f>SUM(I52)</f>
        <v>38</v>
      </c>
    </row>
    <row r="53" spans="1:16" s="69" customFormat="1" ht="12.75" customHeight="1" thickBot="1" x14ac:dyDescent="0.3">
      <c r="A53" s="197"/>
      <c r="B53" s="197"/>
      <c r="C53" s="197"/>
      <c r="D53" s="197"/>
      <c r="E53" s="197"/>
      <c r="F53" s="197"/>
      <c r="G53" s="197"/>
      <c r="H53" s="197"/>
      <c r="I53" s="208"/>
    </row>
    <row r="54" spans="1:16" s="69" customFormat="1" ht="12.75" customHeight="1" x14ac:dyDescent="0.25">
      <c r="A54" s="147" t="s">
        <v>22</v>
      </c>
      <c r="B54" s="7" t="s">
        <v>13</v>
      </c>
      <c r="C54" s="7">
        <v>1</v>
      </c>
      <c r="D54" s="7">
        <v>0</v>
      </c>
      <c r="E54" s="7">
        <v>0</v>
      </c>
      <c r="F54" s="7">
        <v>7</v>
      </c>
      <c r="G54" s="7">
        <v>3</v>
      </c>
      <c r="H54" s="7"/>
      <c r="I54" s="8">
        <v>3</v>
      </c>
      <c r="K54" s="150">
        <f>RANK(J74,J:J,0)</f>
        <v>7</v>
      </c>
      <c r="O54" s="69">
        <f t="shared" si="1"/>
        <v>10</v>
      </c>
      <c r="P54" s="69">
        <f t="shared" si="2"/>
        <v>4</v>
      </c>
    </row>
    <row r="55" spans="1:16" s="69" customFormat="1" ht="12.75" customHeight="1" x14ac:dyDescent="0.25">
      <c r="A55" s="148"/>
      <c r="B55" s="9" t="s">
        <v>15</v>
      </c>
      <c r="C55" s="9">
        <v>0</v>
      </c>
      <c r="D55" s="9">
        <v>0</v>
      </c>
      <c r="E55" s="9">
        <v>1</v>
      </c>
      <c r="F55" s="9">
        <v>7</v>
      </c>
      <c r="G55" s="9">
        <v>9</v>
      </c>
      <c r="H55" s="9"/>
      <c r="I55" s="10">
        <v>0</v>
      </c>
      <c r="K55" s="151"/>
      <c r="O55" s="69">
        <f t="shared" si="1"/>
        <v>16</v>
      </c>
      <c r="P55" s="69">
        <f t="shared" si="2"/>
        <v>-2</v>
      </c>
    </row>
    <row r="56" spans="1:16" s="69" customFormat="1" ht="12.75" customHeight="1" x14ac:dyDescent="0.25">
      <c r="A56" s="148"/>
      <c r="B56" s="11" t="s">
        <v>17</v>
      </c>
      <c r="C56" s="11">
        <v>1</v>
      </c>
      <c r="D56" s="11">
        <v>0</v>
      </c>
      <c r="E56" s="11">
        <v>0</v>
      </c>
      <c r="F56" s="11">
        <v>9</v>
      </c>
      <c r="G56" s="11">
        <v>7</v>
      </c>
      <c r="H56" s="11"/>
      <c r="I56" s="12">
        <v>3</v>
      </c>
      <c r="K56" s="151"/>
      <c r="O56" s="69">
        <f t="shared" si="1"/>
        <v>16</v>
      </c>
      <c r="P56" s="69">
        <f t="shared" si="2"/>
        <v>2</v>
      </c>
    </row>
    <row r="57" spans="1:16" s="69" customFormat="1" ht="12.75" customHeight="1" x14ac:dyDescent="0.25">
      <c r="A57" s="148"/>
      <c r="B57" s="11" t="s">
        <v>19</v>
      </c>
      <c r="C57" s="11">
        <v>0</v>
      </c>
      <c r="D57" s="11">
        <v>0</v>
      </c>
      <c r="E57" s="11">
        <v>1</v>
      </c>
      <c r="F57" s="11">
        <v>4</v>
      </c>
      <c r="G57" s="11">
        <v>5</v>
      </c>
      <c r="H57" s="11"/>
      <c r="I57" s="12">
        <v>0</v>
      </c>
      <c r="K57" s="151"/>
      <c r="O57" s="69">
        <f t="shared" si="1"/>
        <v>9</v>
      </c>
      <c r="P57" s="69">
        <f t="shared" si="2"/>
        <v>-1</v>
      </c>
    </row>
    <row r="58" spans="1:16" s="69" customFormat="1" ht="12.75" customHeight="1" x14ac:dyDescent="0.25">
      <c r="A58" s="148"/>
      <c r="B58" s="11" t="s">
        <v>21</v>
      </c>
      <c r="C58" s="11">
        <v>0</v>
      </c>
      <c r="D58" s="11">
        <v>0</v>
      </c>
      <c r="E58" s="11">
        <v>1</v>
      </c>
      <c r="F58" s="11">
        <v>5</v>
      </c>
      <c r="G58" s="11">
        <v>6</v>
      </c>
      <c r="H58" s="11"/>
      <c r="I58" s="12">
        <v>0</v>
      </c>
      <c r="K58" s="151"/>
      <c r="O58" s="69">
        <f t="shared" si="1"/>
        <v>11</v>
      </c>
      <c r="P58" s="69">
        <f t="shared" si="2"/>
        <v>-1</v>
      </c>
    </row>
    <row r="59" spans="1:16" s="69" customFormat="1" ht="12.75" customHeight="1" x14ac:dyDescent="0.25">
      <c r="A59" s="148"/>
      <c r="B59" s="11" t="s">
        <v>23</v>
      </c>
      <c r="C59" s="11">
        <v>1</v>
      </c>
      <c r="D59" s="11">
        <v>0</v>
      </c>
      <c r="E59" s="11">
        <v>0</v>
      </c>
      <c r="F59" s="11">
        <v>9</v>
      </c>
      <c r="G59" s="11">
        <v>6</v>
      </c>
      <c r="H59" s="11"/>
      <c r="I59" s="12">
        <v>3</v>
      </c>
      <c r="K59" s="151"/>
      <c r="O59" s="69">
        <f t="shared" si="1"/>
        <v>15</v>
      </c>
      <c r="P59" s="69">
        <f t="shared" si="2"/>
        <v>3</v>
      </c>
    </row>
    <row r="60" spans="1:16" s="69" customFormat="1" ht="12.75" customHeight="1" x14ac:dyDescent="0.25">
      <c r="A60" s="148"/>
      <c r="B60" s="11" t="s">
        <v>24</v>
      </c>
      <c r="C60" s="11">
        <v>0</v>
      </c>
      <c r="D60" s="11">
        <v>0</v>
      </c>
      <c r="E60" s="11">
        <v>1</v>
      </c>
      <c r="F60" s="11">
        <v>6</v>
      </c>
      <c r="G60" s="11">
        <v>7</v>
      </c>
      <c r="H60" s="11"/>
      <c r="I60" s="12">
        <v>0</v>
      </c>
      <c r="K60" s="151"/>
      <c r="O60" s="69">
        <f t="shared" si="1"/>
        <v>13</v>
      </c>
      <c r="P60" s="69">
        <f t="shared" si="2"/>
        <v>-1</v>
      </c>
    </row>
    <row r="61" spans="1:16" s="69" customFormat="1" ht="12.75" customHeight="1" x14ac:dyDescent="0.25">
      <c r="A61" s="148"/>
      <c r="B61" s="11" t="s">
        <v>26</v>
      </c>
      <c r="C61" s="11">
        <v>0</v>
      </c>
      <c r="D61" s="11">
        <v>0</v>
      </c>
      <c r="E61" s="11">
        <v>1</v>
      </c>
      <c r="F61" s="11">
        <v>7</v>
      </c>
      <c r="G61" s="11">
        <v>8</v>
      </c>
      <c r="H61" s="11"/>
      <c r="I61" s="12">
        <v>0</v>
      </c>
      <c r="K61" s="151"/>
      <c r="O61" s="69">
        <f t="shared" si="1"/>
        <v>15</v>
      </c>
      <c r="P61" s="69">
        <f t="shared" si="2"/>
        <v>-1</v>
      </c>
    </row>
    <row r="62" spans="1:16" s="69" customFormat="1" ht="12.75" customHeight="1" x14ac:dyDescent="0.25">
      <c r="A62" s="148"/>
      <c r="B62" s="11" t="s">
        <v>28</v>
      </c>
      <c r="C62" s="11">
        <v>1</v>
      </c>
      <c r="D62" s="11">
        <v>0</v>
      </c>
      <c r="E62" s="11">
        <v>0</v>
      </c>
      <c r="F62" s="11">
        <v>8</v>
      </c>
      <c r="G62" s="11">
        <v>6</v>
      </c>
      <c r="H62" s="11"/>
      <c r="I62" s="12">
        <v>3</v>
      </c>
      <c r="K62" s="151"/>
      <c r="O62" s="69">
        <f t="shared" si="1"/>
        <v>14</v>
      </c>
      <c r="P62" s="69">
        <f t="shared" si="2"/>
        <v>2</v>
      </c>
    </row>
    <row r="63" spans="1:16" s="69" customFormat="1" ht="12.75" customHeight="1" x14ac:dyDescent="0.25">
      <c r="A63" s="148"/>
      <c r="B63" s="11" t="s">
        <v>30</v>
      </c>
      <c r="C63" s="11">
        <v>0</v>
      </c>
      <c r="D63" s="11">
        <v>0</v>
      </c>
      <c r="E63" s="11">
        <v>1</v>
      </c>
      <c r="F63" s="11">
        <v>4</v>
      </c>
      <c r="G63" s="11">
        <v>8</v>
      </c>
      <c r="H63" s="11"/>
      <c r="I63" s="12">
        <v>0</v>
      </c>
      <c r="K63" s="151"/>
      <c r="O63" s="69">
        <f t="shared" si="1"/>
        <v>12</v>
      </c>
      <c r="P63" s="69">
        <f t="shared" si="2"/>
        <v>-4</v>
      </c>
    </row>
    <row r="64" spans="1:16" s="69" customFormat="1" ht="12.75" customHeight="1" x14ac:dyDescent="0.25">
      <c r="A64" s="148"/>
      <c r="B64" s="11" t="s">
        <v>32</v>
      </c>
      <c r="C64" s="11">
        <v>1</v>
      </c>
      <c r="D64" s="11">
        <v>0</v>
      </c>
      <c r="E64" s="11">
        <v>0</v>
      </c>
      <c r="F64" s="11">
        <v>9</v>
      </c>
      <c r="G64" s="11">
        <v>6</v>
      </c>
      <c r="H64" s="11"/>
      <c r="I64" s="12">
        <v>3</v>
      </c>
      <c r="K64" s="151"/>
      <c r="O64" s="69">
        <f t="shared" si="1"/>
        <v>15</v>
      </c>
      <c r="P64" s="69">
        <f t="shared" si="2"/>
        <v>3</v>
      </c>
    </row>
    <row r="65" spans="1:16" s="69" customFormat="1" ht="12.75" customHeight="1" x14ac:dyDescent="0.25">
      <c r="A65" s="148"/>
      <c r="B65" s="11" t="s">
        <v>34</v>
      </c>
      <c r="C65" s="11">
        <v>0</v>
      </c>
      <c r="D65" s="11">
        <v>0</v>
      </c>
      <c r="E65" s="11">
        <v>1</v>
      </c>
      <c r="F65" s="11">
        <v>7</v>
      </c>
      <c r="G65" s="11">
        <v>8</v>
      </c>
      <c r="H65" s="11"/>
      <c r="I65" s="12">
        <v>0</v>
      </c>
      <c r="K65" s="151"/>
      <c r="O65" s="69">
        <f t="shared" si="1"/>
        <v>15</v>
      </c>
      <c r="P65" s="69">
        <f t="shared" si="2"/>
        <v>-1</v>
      </c>
    </row>
    <row r="66" spans="1:16" s="69" customFormat="1" ht="12.75" customHeight="1" x14ac:dyDescent="0.25">
      <c r="A66" s="148"/>
      <c r="B66" s="11" t="s">
        <v>36</v>
      </c>
      <c r="C66" s="11">
        <v>0</v>
      </c>
      <c r="D66" s="11">
        <v>0</v>
      </c>
      <c r="E66" s="11">
        <v>1</v>
      </c>
      <c r="F66" s="11">
        <v>5</v>
      </c>
      <c r="G66" s="11">
        <v>6</v>
      </c>
      <c r="H66" s="11"/>
      <c r="I66" s="12">
        <v>0</v>
      </c>
      <c r="K66" s="151"/>
      <c r="O66" s="69">
        <f t="shared" si="1"/>
        <v>11</v>
      </c>
      <c r="P66" s="69">
        <f t="shared" si="2"/>
        <v>-1</v>
      </c>
    </row>
    <row r="67" spans="1:16" s="69" customFormat="1" ht="12.75" customHeight="1" x14ac:dyDescent="0.25">
      <c r="A67" s="148"/>
      <c r="B67" s="11" t="s">
        <v>38</v>
      </c>
      <c r="C67" s="11">
        <v>0</v>
      </c>
      <c r="D67" s="11">
        <v>0</v>
      </c>
      <c r="E67" s="11">
        <v>1</v>
      </c>
      <c r="F67" s="11">
        <v>5</v>
      </c>
      <c r="G67" s="11">
        <v>6</v>
      </c>
      <c r="H67" s="11"/>
      <c r="I67" s="12">
        <v>0</v>
      </c>
      <c r="K67" s="151"/>
      <c r="O67" s="69">
        <f t="shared" si="1"/>
        <v>11</v>
      </c>
      <c r="P67" s="69">
        <f t="shared" si="2"/>
        <v>-1</v>
      </c>
    </row>
    <row r="68" spans="1:16" s="69" customFormat="1" ht="12.75" customHeight="1" x14ac:dyDescent="0.25">
      <c r="A68" s="148"/>
      <c r="B68" s="11" t="s">
        <v>40</v>
      </c>
      <c r="C68" s="11">
        <v>0</v>
      </c>
      <c r="D68" s="11">
        <v>1</v>
      </c>
      <c r="E68" s="11">
        <v>0</v>
      </c>
      <c r="F68" s="11">
        <v>6</v>
      </c>
      <c r="G68" s="11">
        <v>6</v>
      </c>
      <c r="H68" s="11"/>
      <c r="I68" s="12">
        <v>1</v>
      </c>
      <c r="K68" s="151"/>
      <c r="O68" s="69">
        <f t="shared" si="1"/>
        <v>12</v>
      </c>
      <c r="P68" s="69">
        <f t="shared" si="2"/>
        <v>0</v>
      </c>
    </row>
    <row r="69" spans="1:16" s="69" customFormat="1" ht="12.75" customHeight="1" x14ac:dyDescent="0.25">
      <c r="A69" s="148"/>
      <c r="B69" s="11" t="s">
        <v>71</v>
      </c>
      <c r="C69" s="11">
        <v>1</v>
      </c>
      <c r="D69" s="11">
        <v>0</v>
      </c>
      <c r="E69" s="11">
        <v>0</v>
      </c>
      <c r="F69" s="11">
        <v>12</v>
      </c>
      <c r="G69" s="11">
        <v>4</v>
      </c>
      <c r="H69" s="11"/>
      <c r="I69" s="12">
        <v>3</v>
      </c>
      <c r="K69" s="151"/>
      <c r="O69" s="69">
        <f t="shared" si="1"/>
        <v>16</v>
      </c>
      <c r="P69" s="69">
        <f t="shared" si="2"/>
        <v>8</v>
      </c>
    </row>
    <row r="70" spans="1:16" s="69" customFormat="1" ht="12.75" customHeight="1" x14ac:dyDescent="0.25">
      <c r="A70" s="148"/>
      <c r="B70" s="11" t="s">
        <v>74</v>
      </c>
      <c r="C70" s="11">
        <v>0</v>
      </c>
      <c r="D70" s="11">
        <v>1</v>
      </c>
      <c r="E70" s="11">
        <v>0</v>
      </c>
      <c r="F70" s="11">
        <v>5</v>
      </c>
      <c r="G70" s="11">
        <v>5</v>
      </c>
      <c r="H70" s="11"/>
      <c r="I70" s="12">
        <v>1</v>
      </c>
      <c r="K70" s="151"/>
      <c r="O70" s="69">
        <f t="shared" si="1"/>
        <v>10</v>
      </c>
      <c r="P70" s="69">
        <f t="shared" si="2"/>
        <v>0</v>
      </c>
    </row>
    <row r="71" spans="1:16" s="69" customFormat="1" ht="12.75" customHeight="1" x14ac:dyDescent="0.25">
      <c r="A71" s="148"/>
      <c r="B71" s="11" t="s">
        <v>75</v>
      </c>
      <c r="C71" s="11">
        <v>1</v>
      </c>
      <c r="D71" s="11">
        <v>0</v>
      </c>
      <c r="E71" s="11">
        <v>0</v>
      </c>
      <c r="F71" s="11">
        <v>8</v>
      </c>
      <c r="G71" s="11">
        <v>5</v>
      </c>
      <c r="H71" s="11"/>
      <c r="I71" s="12">
        <v>3</v>
      </c>
      <c r="K71" s="151"/>
      <c r="O71" s="69">
        <f t="shared" si="1"/>
        <v>13</v>
      </c>
      <c r="P71" s="69">
        <f t="shared" si="2"/>
        <v>3</v>
      </c>
    </row>
    <row r="72" spans="1:16" s="69" customFormat="1" ht="12.75" customHeight="1" x14ac:dyDescent="0.25">
      <c r="A72" s="148"/>
      <c r="B72" s="11" t="s">
        <v>77</v>
      </c>
      <c r="C72" s="11">
        <v>1</v>
      </c>
      <c r="D72" s="11">
        <v>0</v>
      </c>
      <c r="E72" s="11">
        <v>0</v>
      </c>
      <c r="F72" s="11">
        <v>8</v>
      </c>
      <c r="G72" s="11">
        <v>5</v>
      </c>
      <c r="H72" s="11"/>
      <c r="I72" s="12">
        <v>3</v>
      </c>
      <c r="K72" s="151"/>
      <c r="O72" s="69">
        <f t="shared" si="1"/>
        <v>13</v>
      </c>
      <c r="P72" s="69">
        <f t="shared" si="2"/>
        <v>3</v>
      </c>
    </row>
    <row r="73" spans="1:16" s="69" customFormat="1" ht="12.75" customHeight="1" x14ac:dyDescent="0.25">
      <c r="A73" s="148"/>
      <c r="B73" s="11" t="s">
        <v>79</v>
      </c>
      <c r="C73" s="11">
        <v>1</v>
      </c>
      <c r="D73" s="11">
        <v>0</v>
      </c>
      <c r="E73" s="11">
        <v>0</v>
      </c>
      <c r="F73" s="11">
        <v>7</v>
      </c>
      <c r="G73" s="11">
        <v>5</v>
      </c>
      <c r="H73" s="11"/>
      <c r="I73" s="12">
        <v>3</v>
      </c>
      <c r="K73" s="151"/>
      <c r="O73" s="69">
        <f t="shared" si="1"/>
        <v>12</v>
      </c>
      <c r="P73" s="69">
        <f t="shared" si="2"/>
        <v>2</v>
      </c>
    </row>
    <row r="74" spans="1:16" s="69" customFormat="1" ht="12.75" customHeight="1" thickBot="1" x14ac:dyDescent="0.3">
      <c r="A74" s="149"/>
      <c r="B74" s="17" t="s">
        <v>39</v>
      </c>
      <c r="C74" s="17">
        <f>SUM(C54:C73)</f>
        <v>9</v>
      </c>
      <c r="D74" s="17">
        <f>SUM(D54:D73)</f>
        <v>2</v>
      </c>
      <c r="E74" s="17">
        <f>SUM(E54:E73)</f>
        <v>9</v>
      </c>
      <c r="F74" s="17">
        <f>SUM(F54:F73)</f>
        <v>138</v>
      </c>
      <c r="G74" s="17">
        <f>SUM(G54:G73)</f>
        <v>121</v>
      </c>
      <c r="H74" s="17">
        <f>SUM(F74-G74)</f>
        <v>17</v>
      </c>
      <c r="I74" s="26">
        <f>SUM(I54:I73)</f>
        <v>29</v>
      </c>
      <c r="J74" s="18">
        <f>I74</f>
        <v>29</v>
      </c>
      <c r="K74" s="152"/>
      <c r="M74" s="69">
        <f>SUM(F74:G74)</f>
        <v>259</v>
      </c>
      <c r="N74" s="69">
        <f>SUM(I74)</f>
        <v>29</v>
      </c>
    </row>
    <row r="75" spans="1:16" s="69" customFormat="1" ht="12.75" customHeight="1" thickBot="1" x14ac:dyDescent="0.3">
      <c r="A75" s="90"/>
      <c r="B75" s="90"/>
      <c r="C75" s="90"/>
      <c r="D75" s="90"/>
      <c r="E75" s="90"/>
      <c r="F75" s="90"/>
      <c r="G75" s="90"/>
      <c r="H75" s="90"/>
      <c r="I75" s="90"/>
    </row>
    <row r="76" spans="1:16" s="69" customFormat="1" ht="12.75" customHeight="1" x14ac:dyDescent="0.25">
      <c r="A76" s="147" t="s">
        <v>18</v>
      </c>
      <c r="B76" s="7" t="s">
        <v>13</v>
      </c>
      <c r="C76" s="7">
        <v>1</v>
      </c>
      <c r="D76" s="7">
        <v>0</v>
      </c>
      <c r="E76" s="7">
        <v>0</v>
      </c>
      <c r="F76" s="7">
        <v>9</v>
      </c>
      <c r="G76" s="7">
        <v>5</v>
      </c>
      <c r="H76" s="7"/>
      <c r="I76" s="8">
        <v>3</v>
      </c>
      <c r="K76" s="150">
        <f>RANK(J96,J:J,0)</f>
        <v>2</v>
      </c>
      <c r="O76" s="69">
        <f t="shared" si="1"/>
        <v>14</v>
      </c>
      <c r="P76" s="69">
        <f t="shared" si="2"/>
        <v>4</v>
      </c>
    </row>
    <row r="77" spans="1:16" s="69" customFormat="1" ht="12.75" customHeight="1" x14ac:dyDescent="0.25">
      <c r="A77" s="148"/>
      <c r="B77" s="9" t="s">
        <v>15</v>
      </c>
      <c r="C77" s="9">
        <v>1</v>
      </c>
      <c r="D77" s="9">
        <v>0</v>
      </c>
      <c r="E77" s="9">
        <v>0</v>
      </c>
      <c r="F77" s="9">
        <v>9</v>
      </c>
      <c r="G77" s="9">
        <v>5</v>
      </c>
      <c r="H77" s="9"/>
      <c r="I77" s="10">
        <v>3</v>
      </c>
      <c r="K77" s="151"/>
      <c r="O77" s="69">
        <f t="shared" si="1"/>
        <v>14</v>
      </c>
      <c r="P77" s="69">
        <f t="shared" si="2"/>
        <v>4</v>
      </c>
    </row>
    <row r="78" spans="1:16" s="69" customFormat="1" ht="12.75" customHeight="1" x14ac:dyDescent="0.25">
      <c r="A78" s="148"/>
      <c r="B78" s="11" t="s">
        <v>17</v>
      </c>
      <c r="C78" s="11">
        <v>0</v>
      </c>
      <c r="D78" s="11">
        <v>1</v>
      </c>
      <c r="E78" s="11">
        <v>0</v>
      </c>
      <c r="F78" s="11">
        <v>8</v>
      </c>
      <c r="G78" s="11">
        <v>8</v>
      </c>
      <c r="H78" s="11"/>
      <c r="I78" s="12">
        <v>1</v>
      </c>
      <c r="K78" s="151"/>
      <c r="O78" s="69">
        <f t="shared" si="1"/>
        <v>16</v>
      </c>
      <c r="P78" s="69">
        <f t="shared" si="2"/>
        <v>0</v>
      </c>
    </row>
    <row r="79" spans="1:16" s="69" customFormat="1" ht="12.75" customHeight="1" x14ac:dyDescent="0.25">
      <c r="A79" s="148"/>
      <c r="B79" s="11" t="s">
        <v>19</v>
      </c>
      <c r="C79" s="11">
        <v>1</v>
      </c>
      <c r="D79" s="11">
        <v>0</v>
      </c>
      <c r="E79" s="11">
        <v>0</v>
      </c>
      <c r="F79" s="11">
        <v>9</v>
      </c>
      <c r="G79" s="11">
        <v>7</v>
      </c>
      <c r="H79" s="11"/>
      <c r="I79" s="12">
        <v>3</v>
      </c>
      <c r="K79" s="151"/>
      <c r="O79" s="69">
        <f t="shared" si="1"/>
        <v>16</v>
      </c>
      <c r="P79" s="69">
        <f t="shared" si="2"/>
        <v>2</v>
      </c>
    </row>
    <row r="80" spans="1:16" s="69" customFormat="1" ht="12.75" customHeight="1" x14ac:dyDescent="0.25">
      <c r="A80" s="148"/>
      <c r="B80" s="11" t="s">
        <v>21</v>
      </c>
      <c r="C80" s="11">
        <v>1</v>
      </c>
      <c r="D80" s="11">
        <v>0</v>
      </c>
      <c r="E80" s="11">
        <v>0</v>
      </c>
      <c r="F80" s="11">
        <v>7</v>
      </c>
      <c r="G80" s="11">
        <v>6</v>
      </c>
      <c r="H80" s="11"/>
      <c r="I80" s="12">
        <v>3</v>
      </c>
      <c r="K80" s="151"/>
      <c r="O80" s="69">
        <f t="shared" si="1"/>
        <v>13</v>
      </c>
      <c r="P80" s="69">
        <f t="shared" si="2"/>
        <v>1</v>
      </c>
    </row>
    <row r="81" spans="1:16" s="69" customFormat="1" ht="12.75" customHeight="1" x14ac:dyDescent="0.25">
      <c r="A81" s="148"/>
      <c r="B81" s="11" t="s">
        <v>23</v>
      </c>
      <c r="C81" s="11">
        <v>1</v>
      </c>
      <c r="D81" s="11">
        <v>0</v>
      </c>
      <c r="E81" s="11">
        <v>0</v>
      </c>
      <c r="F81" s="11">
        <v>9</v>
      </c>
      <c r="G81" s="11">
        <v>4</v>
      </c>
      <c r="H81" s="11"/>
      <c r="I81" s="12">
        <v>3</v>
      </c>
      <c r="K81" s="151"/>
      <c r="O81" s="69">
        <f t="shared" si="1"/>
        <v>13</v>
      </c>
      <c r="P81" s="69">
        <f t="shared" si="2"/>
        <v>5</v>
      </c>
    </row>
    <row r="82" spans="1:16" s="69" customFormat="1" ht="12.75" customHeight="1" x14ac:dyDescent="0.25">
      <c r="A82" s="148"/>
      <c r="B82" s="11" t="s">
        <v>24</v>
      </c>
      <c r="C82" s="11">
        <v>0</v>
      </c>
      <c r="D82" s="11">
        <v>1</v>
      </c>
      <c r="E82" s="11">
        <v>0</v>
      </c>
      <c r="F82" s="11">
        <v>7</v>
      </c>
      <c r="G82" s="11">
        <v>7</v>
      </c>
      <c r="H82" s="11"/>
      <c r="I82" s="12">
        <v>1</v>
      </c>
      <c r="K82" s="151"/>
      <c r="O82" s="69">
        <f t="shared" si="1"/>
        <v>14</v>
      </c>
      <c r="P82" s="69">
        <f t="shared" si="2"/>
        <v>0</v>
      </c>
    </row>
    <row r="83" spans="1:16" s="69" customFormat="1" ht="12.75" customHeight="1" x14ac:dyDescent="0.25">
      <c r="A83" s="148"/>
      <c r="B83" s="11" t="s">
        <v>26</v>
      </c>
      <c r="C83" s="11">
        <v>0</v>
      </c>
      <c r="D83" s="11">
        <v>0</v>
      </c>
      <c r="E83" s="11">
        <v>1</v>
      </c>
      <c r="F83" s="11">
        <v>4</v>
      </c>
      <c r="G83" s="11">
        <v>6</v>
      </c>
      <c r="H83" s="11"/>
      <c r="I83" s="12">
        <v>0</v>
      </c>
      <c r="K83" s="151"/>
      <c r="O83" s="69">
        <f t="shared" si="1"/>
        <v>10</v>
      </c>
      <c r="P83" s="69">
        <f t="shared" si="2"/>
        <v>-2</v>
      </c>
    </row>
    <row r="84" spans="1:16" s="69" customFormat="1" ht="12.75" customHeight="1" x14ac:dyDescent="0.25">
      <c r="A84" s="148"/>
      <c r="B84" s="11" t="s">
        <v>28</v>
      </c>
      <c r="C84" s="11">
        <v>1</v>
      </c>
      <c r="D84" s="11">
        <v>0</v>
      </c>
      <c r="E84" s="11">
        <v>0</v>
      </c>
      <c r="F84" s="11">
        <v>12</v>
      </c>
      <c r="G84" s="11">
        <v>7</v>
      </c>
      <c r="H84" s="11"/>
      <c r="I84" s="12">
        <v>3</v>
      </c>
      <c r="K84" s="151"/>
      <c r="O84" s="69">
        <f t="shared" si="1"/>
        <v>19</v>
      </c>
      <c r="P84" s="69">
        <f t="shared" si="2"/>
        <v>5</v>
      </c>
    </row>
    <row r="85" spans="1:16" s="69" customFormat="1" ht="12.75" customHeight="1" x14ac:dyDescent="0.25">
      <c r="A85" s="148"/>
      <c r="B85" s="11" t="s">
        <v>30</v>
      </c>
      <c r="C85" s="11">
        <v>1</v>
      </c>
      <c r="D85" s="11">
        <v>0</v>
      </c>
      <c r="E85" s="11">
        <v>0</v>
      </c>
      <c r="F85" s="11">
        <v>12</v>
      </c>
      <c r="G85" s="11">
        <v>9</v>
      </c>
      <c r="H85" s="11"/>
      <c r="I85" s="12">
        <v>3</v>
      </c>
      <c r="K85" s="151"/>
      <c r="O85" s="69">
        <f t="shared" si="1"/>
        <v>21</v>
      </c>
      <c r="P85" s="69">
        <f t="shared" si="2"/>
        <v>3</v>
      </c>
    </row>
    <row r="86" spans="1:16" s="69" customFormat="1" ht="12.75" customHeight="1" x14ac:dyDescent="0.25">
      <c r="A86" s="148"/>
      <c r="B86" s="11" t="s">
        <v>32</v>
      </c>
      <c r="C86" s="11">
        <v>1</v>
      </c>
      <c r="D86" s="11">
        <v>0</v>
      </c>
      <c r="E86" s="11">
        <v>0</v>
      </c>
      <c r="F86" s="11">
        <v>12</v>
      </c>
      <c r="G86" s="11">
        <v>7</v>
      </c>
      <c r="H86" s="11"/>
      <c r="I86" s="12">
        <v>3</v>
      </c>
      <c r="K86" s="151"/>
      <c r="O86" s="69">
        <f t="shared" si="1"/>
        <v>19</v>
      </c>
      <c r="P86" s="69">
        <f t="shared" si="2"/>
        <v>5</v>
      </c>
    </row>
    <row r="87" spans="1:16" s="69" customFormat="1" ht="12.75" customHeight="1" x14ac:dyDescent="0.25">
      <c r="A87" s="148"/>
      <c r="B87" s="11" t="s">
        <v>34</v>
      </c>
      <c r="C87" s="11">
        <v>0</v>
      </c>
      <c r="D87" s="11">
        <v>0</v>
      </c>
      <c r="E87" s="11">
        <v>1</v>
      </c>
      <c r="F87" s="11">
        <v>8</v>
      </c>
      <c r="G87" s="11">
        <v>9</v>
      </c>
      <c r="H87" s="11"/>
      <c r="I87" s="12">
        <v>0</v>
      </c>
      <c r="K87" s="151"/>
      <c r="O87" s="69">
        <f t="shared" si="1"/>
        <v>17</v>
      </c>
      <c r="P87" s="69">
        <f t="shared" si="2"/>
        <v>-1</v>
      </c>
    </row>
    <row r="88" spans="1:16" s="69" customFormat="1" ht="12.75" customHeight="1" x14ac:dyDescent="0.25">
      <c r="A88" s="148"/>
      <c r="B88" s="11" t="s">
        <v>36</v>
      </c>
      <c r="C88" s="11">
        <v>1</v>
      </c>
      <c r="D88" s="11">
        <v>0</v>
      </c>
      <c r="E88" s="11">
        <v>0</v>
      </c>
      <c r="F88" s="11">
        <v>9</v>
      </c>
      <c r="G88" s="11">
        <v>8</v>
      </c>
      <c r="H88" s="11"/>
      <c r="I88" s="12">
        <v>3</v>
      </c>
      <c r="K88" s="151"/>
      <c r="O88" s="69">
        <f t="shared" si="1"/>
        <v>17</v>
      </c>
      <c r="P88" s="69">
        <f t="shared" si="2"/>
        <v>1</v>
      </c>
    </row>
    <row r="89" spans="1:16" s="69" customFormat="1" ht="12.75" customHeight="1" x14ac:dyDescent="0.25">
      <c r="A89" s="148"/>
      <c r="B89" s="11" t="s">
        <v>38</v>
      </c>
      <c r="C89" s="11">
        <v>1</v>
      </c>
      <c r="D89" s="11">
        <v>0</v>
      </c>
      <c r="E89" s="11">
        <v>0</v>
      </c>
      <c r="F89" s="11">
        <v>9</v>
      </c>
      <c r="G89" s="11">
        <v>7</v>
      </c>
      <c r="H89" s="11"/>
      <c r="I89" s="12">
        <v>3</v>
      </c>
      <c r="K89" s="151"/>
      <c r="O89" s="69">
        <f t="shared" si="1"/>
        <v>16</v>
      </c>
      <c r="P89" s="69">
        <f t="shared" si="2"/>
        <v>2</v>
      </c>
    </row>
    <row r="90" spans="1:16" s="69" customFormat="1" ht="12.75" customHeight="1" x14ac:dyDescent="0.25">
      <c r="A90" s="148"/>
      <c r="B90" s="11" t="s">
        <v>40</v>
      </c>
      <c r="C90" s="11">
        <v>0</v>
      </c>
      <c r="D90" s="11">
        <v>0</v>
      </c>
      <c r="E90" s="11">
        <v>1</v>
      </c>
      <c r="F90" s="11">
        <v>5</v>
      </c>
      <c r="G90" s="11">
        <v>7</v>
      </c>
      <c r="H90" s="11"/>
      <c r="I90" s="12">
        <v>0</v>
      </c>
      <c r="K90" s="151"/>
      <c r="O90" s="69">
        <f t="shared" si="1"/>
        <v>12</v>
      </c>
      <c r="P90" s="69">
        <f t="shared" si="2"/>
        <v>-2</v>
      </c>
    </row>
    <row r="91" spans="1:16" s="69" customFormat="1" ht="12.75" customHeight="1" x14ac:dyDescent="0.25">
      <c r="A91" s="148"/>
      <c r="B91" s="11" t="s">
        <v>71</v>
      </c>
      <c r="C91" s="11">
        <v>1</v>
      </c>
      <c r="D91" s="11">
        <v>0</v>
      </c>
      <c r="E91" s="11">
        <v>0</v>
      </c>
      <c r="F91" s="11">
        <v>8</v>
      </c>
      <c r="G91" s="11">
        <v>4</v>
      </c>
      <c r="H91" s="11"/>
      <c r="I91" s="12">
        <v>3</v>
      </c>
      <c r="K91" s="151"/>
      <c r="O91" s="69">
        <f t="shared" si="1"/>
        <v>12</v>
      </c>
      <c r="P91" s="69">
        <f t="shared" si="2"/>
        <v>4</v>
      </c>
    </row>
    <row r="92" spans="1:16" s="69" customFormat="1" ht="12.75" customHeight="1" x14ac:dyDescent="0.25">
      <c r="A92" s="148"/>
      <c r="B92" s="11" t="s">
        <v>74</v>
      </c>
      <c r="C92" s="11">
        <v>0</v>
      </c>
      <c r="D92" s="11">
        <v>1</v>
      </c>
      <c r="E92" s="11">
        <v>0</v>
      </c>
      <c r="F92" s="11">
        <v>12</v>
      </c>
      <c r="G92" s="11">
        <v>12</v>
      </c>
      <c r="H92" s="11"/>
      <c r="I92" s="12">
        <v>1</v>
      </c>
      <c r="K92" s="151"/>
      <c r="O92" s="69">
        <f t="shared" si="1"/>
        <v>24</v>
      </c>
      <c r="P92" s="69">
        <f t="shared" si="2"/>
        <v>0</v>
      </c>
    </row>
    <row r="93" spans="1:16" s="69" customFormat="1" ht="12.75" customHeight="1" x14ac:dyDescent="0.25">
      <c r="A93" s="148"/>
      <c r="B93" s="11" t="s">
        <v>75</v>
      </c>
      <c r="C93" s="11">
        <v>1</v>
      </c>
      <c r="D93" s="11">
        <v>0</v>
      </c>
      <c r="E93" s="11">
        <v>0</v>
      </c>
      <c r="F93" s="11">
        <v>6</v>
      </c>
      <c r="G93" s="11">
        <v>5</v>
      </c>
      <c r="H93" s="11"/>
      <c r="I93" s="12">
        <v>3</v>
      </c>
      <c r="K93" s="151"/>
      <c r="O93" s="69">
        <f t="shared" si="1"/>
        <v>11</v>
      </c>
      <c r="P93" s="69">
        <f t="shared" si="2"/>
        <v>1</v>
      </c>
    </row>
    <row r="94" spans="1:16" s="69" customFormat="1" ht="12.75" customHeight="1" x14ac:dyDescent="0.25">
      <c r="A94" s="148"/>
      <c r="B94" s="11" t="s">
        <v>77</v>
      </c>
      <c r="C94" s="11">
        <v>0</v>
      </c>
      <c r="D94" s="11">
        <v>0</v>
      </c>
      <c r="E94" s="11">
        <v>1</v>
      </c>
      <c r="F94" s="11">
        <v>7</v>
      </c>
      <c r="G94" s="11">
        <v>9</v>
      </c>
      <c r="H94" s="11"/>
      <c r="I94" s="12">
        <v>0</v>
      </c>
      <c r="K94" s="151"/>
      <c r="O94" s="69">
        <f t="shared" si="1"/>
        <v>16</v>
      </c>
      <c r="P94" s="69">
        <f t="shared" si="2"/>
        <v>-2</v>
      </c>
    </row>
    <row r="95" spans="1:16" s="69" customFormat="1" ht="12.75" customHeight="1" x14ac:dyDescent="0.25">
      <c r="A95" s="148"/>
      <c r="B95" s="11" t="s">
        <v>79</v>
      </c>
      <c r="C95" s="11">
        <v>0</v>
      </c>
      <c r="D95" s="11">
        <v>1</v>
      </c>
      <c r="E95" s="11">
        <v>0</v>
      </c>
      <c r="F95" s="11">
        <v>7</v>
      </c>
      <c r="G95" s="11">
        <v>7</v>
      </c>
      <c r="H95" s="11"/>
      <c r="I95" s="12">
        <v>1</v>
      </c>
      <c r="K95" s="151"/>
      <c r="O95" s="69">
        <f t="shared" si="1"/>
        <v>14</v>
      </c>
      <c r="P95" s="69">
        <f t="shared" si="2"/>
        <v>0</v>
      </c>
    </row>
    <row r="96" spans="1:16" s="69" customFormat="1" ht="12.75" customHeight="1" thickBot="1" x14ac:dyDescent="0.3">
      <c r="A96" s="149"/>
      <c r="B96" s="17" t="s">
        <v>39</v>
      </c>
      <c r="C96" s="17">
        <f>SUM(C76:C95)</f>
        <v>12</v>
      </c>
      <c r="D96" s="17">
        <f>SUM(D76:D95)</f>
        <v>4</v>
      </c>
      <c r="E96" s="17">
        <f>SUM(E76:E95)</f>
        <v>4</v>
      </c>
      <c r="F96" s="17">
        <f>SUM(F76:F95)</f>
        <v>169</v>
      </c>
      <c r="G96" s="17">
        <f>SUM(G76:G95)</f>
        <v>139</v>
      </c>
      <c r="H96" s="17">
        <f>SUM(F96-G96)</f>
        <v>30</v>
      </c>
      <c r="I96" s="26">
        <f>SUM(I76:I95)</f>
        <v>40</v>
      </c>
      <c r="J96" s="18">
        <f>I96</f>
        <v>40</v>
      </c>
      <c r="K96" s="152"/>
      <c r="M96" s="69">
        <f>SUM(F96:G96)</f>
        <v>308</v>
      </c>
      <c r="N96" s="69">
        <f>SUM(I96)</f>
        <v>40</v>
      </c>
    </row>
    <row r="97" spans="1:16" s="69" customFormat="1" ht="12.75" customHeight="1" thickBot="1" x14ac:dyDescent="0.3">
      <c r="A97" s="197"/>
      <c r="B97" s="197"/>
      <c r="C97" s="197"/>
      <c r="D97" s="197"/>
      <c r="E97" s="197"/>
      <c r="F97" s="197"/>
      <c r="G97" s="197"/>
      <c r="H97" s="197"/>
      <c r="I97" s="197"/>
    </row>
    <row r="98" spans="1:16" s="69" customFormat="1" ht="12.75" customHeight="1" x14ac:dyDescent="0.25">
      <c r="A98" s="147" t="s">
        <v>27</v>
      </c>
      <c r="B98" s="7" t="s">
        <v>13</v>
      </c>
      <c r="C98" s="7">
        <v>1</v>
      </c>
      <c r="D98" s="7">
        <v>0</v>
      </c>
      <c r="E98" s="7">
        <v>0</v>
      </c>
      <c r="F98" s="7">
        <v>7</v>
      </c>
      <c r="G98" s="7">
        <v>3</v>
      </c>
      <c r="H98" s="7"/>
      <c r="I98" s="8">
        <v>3</v>
      </c>
      <c r="K98" s="150">
        <f>RANK(J117,J:J,0)</f>
        <v>3</v>
      </c>
      <c r="O98" s="69">
        <f t="shared" si="1"/>
        <v>10</v>
      </c>
      <c r="P98" s="69">
        <f t="shared" si="2"/>
        <v>4</v>
      </c>
    </row>
    <row r="99" spans="1:16" s="69" customFormat="1" ht="12.75" customHeight="1" x14ac:dyDescent="0.25">
      <c r="A99" s="148"/>
      <c r="B99" s="9" t="s">
        <v>15</v>
      </c>
      <c r="C99" s="9">
        <v>0</v>
      </c>
      <c r="D99" s="9">
        <v>0</v>
      </c>
      <c r="E99" s="9">
        <v>1</v>
      </c>
      <c r="F99" s="9">
        <v>6</v>
      </c>
      <c r="G99" s="9">
        <v>7</v>
      </c>
      <c r="H99" s="9"/>
      <c r="I99" s="10">
        <v>0</v>
      </c>
      <c r="K99" s="151"/>
      <c r="O99" s="69">
        <f t="shared" si="1"/>
        <v>13</v>
      </c>
      <c r="P99" s="69">
        <f t="shared" si="2"/>
        <v>-1</v>
      </c>
    </row>
    <row r="100" spans="1:16" s="69" customFormat="1" ht="12.75" customHeight="1" x14ac:dyDescent="0.25">
      <c r="A100" s="148"/>
      <c r="B100" s="11" t="s">
        <v>17</v>
      </c>
      <c r="C100" s="11">
        <v>1</v>
      </c>
      <c r="D100" s="11">
        <v>0</v>
      </c>
      <c r="E100" s="11">
        <v>0</v>
      </c>
      <c r="F100" s="11">
        <v>9</v>
      </c>
      <c r="G100" s="11">
        <v>8</v>
      </c>
      <c r="H100" s="11"/>
      <c r="I100" s="12">
        <v>3</v>
      </c>
      <c r="K100" s="151"/>
      <c r="O100" s="69">
        <f t="shared" si="1"/>
        <v>17</v>
      </c>
      <c r="P100" s="69">
        <f t="shared" si="2"/>
        <v>1</v>
      </c>
    </row>
    <row r="101" spans="1:16" s="69" customFormat="1" ht="12.75" customHeight="1" x14ac:dyDescent="0.25">
      <c r="A101" s="148"/>
      <c r="B101" s="11" t="s">
        <v>19</v>
      </c>
      <c r="C101" s="11">
        <v>0</v>
      </c>
      <c r="D101" s="11">
        <v>1</v>
      </c>
      <c r="E101" s="11">
        <v>0</v>
      </c>
      <c r="F101" s="11">
        <v>8</v>
      </c>
      <c r="G101" s="11">
        <v>8</v>
      </c>
      <c r="H101" s="11"/>
      <c r="I101" s="12">
        <v>1</v>
      </c>
      <c r="K101" s="151"/>
      <c r="O101" s="69">
        <f t="shared" si="1"/>
        <v>16</v>
      </c>
      <c r="P101" s="69">
        <f t="shared" si="2"/>
        <v>0</v>
      </c>
    </row>
    <row r="102" spans="1:16" s="69" customFormat="1" ht="12.75" customHeight="1" x14ac:dyDescent="0.25">
      <c r="A102" s="148"/>
      <c r="B102" s="11" t="s">
        <v>21</v>
      </c>
      <c r="C102" s="11">
        <v>0</v>
      </c>
      <c r="D102" s="11">
        <v>0</v>
      </c>
      <c r="E102" s="11">
        <v>1</v>
      </c>
      <c r="F102" s="11">
        <v>2</v>
      </c>
      <c r="G102" s="11">
        <v>5</v>
      </c>
      <c r="H102" s="11"/>
      <c r="I102" s="12">
        <v>0</v>
      </c>
      <c r="K102" s="151"/>
      <c r="O102" s="69">
        <f t="shared" si="1"/>
        <v>7</v>
      </c>
      <c r="P102" s="69">
        <f t="shared" si="2"/>
        <v>-3</v>
      </c>
    </row>
    <row r="103" spans="1:16" s="69" customFormat="1" ht="12.75" customHeight="1" x14ac:dyDescent="0.25">
      <c r="A103" s="148"/>
      <c r="B103" s="11" t="s">
        <v>23</v>
      </c>
      <c r="C103" s="11">
        <v>1</v>
      </c>
      <c r="D103" s="11">
        <v>0</v>
      </c>
      <c r="E103" s="11">
        <v>0</v>
      </c>
      <c r="F103" s="11">
        <v>7</v>
      </c>
      <c r="G103" s="11">
        <v>5</v>
      </c>
      <c r="H103" s="11"/>
      <c r="I103" s="12">
        <v>3</v>
      </c>
      <c r="K103" s="151"/>
      <c r="O103" s="69">
        <f t="shared" si="1"/>
        <v>12</v>
      </c>
      <c r="P103" s="69">
        <f t="shared" si="2"/>
        <v>2</v>
      </c>
    </row>
    <row r="104" spans="1:16" s="69" customFormat="1" ht="12.75" customHeight="1" x14ac:dyDescent="0.25">
      <c r="A104" s="148"/>
      <c r="B104" s="11" t="s">
        <v>24</v>
      </c>
      <c r="C104" s="11">
        <v>1</v>
      </c>
      <c r="D104" s="11">
        <v>0</v>
      </c>
      <c r="E104" s="11">
        <v>0</v>
      </c>
      <c r="F104" s="11">
        <v>9</v>
      </c>
      <c r="G104" s="11">
        <v>7</v>
      </c>
      <c r="H104" s="11"/>
      <c r="I104" s="12">
        <v>3</v>
      </c>
      <c r="K104" s="151"/>
      <c r="O104" s="69">
        <f t="shared" si="1"/>
        <v>16</v>
      </c>
      <c r="P104" s="69">
        <f t="shared" si="2"/>
        <v>2</v>
      </c>
    </row>
    <row r="105" spans="1:16" s="69" customFormat="1" ht="12.75" customHeight="1" x14ac:dyDescent="0.25">
      <c r="A105" s="148"/>
      <c r="B105" s="11" t="s">
        <v>26</v>
      </c>
      <c r="C105" s="11">
        <v>1</v>
      </c>
      <c r="D105" s="11">
        <v>0</v>
      </c>
      <c r="E105" s="11">
        <v>0</v>
      </c>
      <c r="F105" s="11">
        <v>9</v>
      </c>
      <c r="G105" s="11">
        <v>4</v>
      </c>
      <c r="H105" s="11"/>
      <c r="I105" s="12">
        <v>3</v>
      </c>
      <c r="K105" s="151"/>
      <c r="O105" s="69">
        <f t="shared" si="1"/>
        <v>13</v>
      </c>
      <c r="P105" s="69">
        <f t="shared" si="2"/>
        <v>5</v>
      </c>
    </row>
    <row r="106" spans="1:16" s="69" customFormat="1" ht="12.75" customHeight="1" x14ac:dyDescent="0.25">
      <c r="A106" s="148"/>
      <c r="B106" s="11" t="s">
        <v>28</v>
      </c>
      <c r="C106" s="11">
        <v>1</v>
      </c>
      <c r="D106" s="11">
        <v>0</v>
      </c>
      <c r="E106" s="11">
        <v>0</v>
      </c>
      <c r="F106" s="11">
        <v>12</v>
      </c>
      <c r="G106" s="11">
        <v>3</v>
      </c>
      <c r="H106" s="11"/>
      <c r="I106" s="12">
        <v>3</v>
      </c>
      <c r="K106" s="151"/>
      <c r="O106" s="69">
        <f t="shared" si="1"/>
        <v>15</v>
      </c>
      <c r="P106" s="69">
        <f t="shared" si="2"/>
        <v>9</v>
      </c>
    </row>
    <row r="107" spans="1:16" s="69" customFormat="1" ht="12.75" customHeight="1" x14ac:dyDescent="0.25">
      <c r="A107" s="148"/>
      <c r="B107" s="11" t="s">
        <v>30</v>
      </c>
      <c r="C107" s="11">
        <v>0</v>
      </c>
      <c r="D107" s="11">
        <v>0</v>
      </c>
      <c r="E107" s="11">
        <v>1</v>
      </c>
      <c r="F107" s="11">
        <v>5</v>
      </c>
      <c r="G107" s="11">
        <v>7</v>
      </c>
      <c r="H107" s="11"/>
      <c r="I107" s="12">
        <v>0</v>
      </c>
      <c r="K107" s="151"/>
      <c r="O107" s="69">
        <f t="shared" si="1"/>
        <v>12</v>
      </c>
      <c r="P107" s="69">
        <f t="shared" si="2"/>
        <v>-2</v>
      </c>
    </row>
    <row r="108" spans="1:16" s="69" customFormat="1" ht="12.75" customHeight="1" x14ac:dyDescent="0.25">
      <c r="A108" s="148"/>
      <c r="B108" s="11" t="s">
        <v>32</v>
      </c>
      <c r="C108" s="11">
        <v>1</v>
      </c>
      <c r="D108" s="11">
        <v>0</v>
      </c>
      <c r="E108" s="11">
        <v>0</v>
      </c>
      <c r="F108" s="11">
        <v>8</v>
      </c>
      <c r="G108" s="11">
        <v>7</v>
      </c>
      <c r="H108" s="11"/>
      <c r="I108" s="12">
        <v>3</v>
      </c>
      <c r="K108" s="151"/>
      <c r="O108" s="69">
        <f t="shared" si="1"/>
        <v>15</v>
      </c>
      <c r="P108" s="69">
        <f t="shared" si="2"/>
        <v>1</v>
      </c>
    </row>
    <row r="109" spans="1:16" s="69" customFormat="1" ht="12.75" customHeight="1" x14ac:dyDescent="0.25">
      <c r="A109" s="148"/>
      <c r="B109" s="11" t="s">
        <v>34</v>
      </c>
      <c r="C109" s="11">
        <v>1</v>
      </c>
      <c r="D109" s="11">
        <v>0</v>
      </c>
      <c r="E109" s="11">
        <v>0</v>
      </c>
      <c r="F109" s="11">
        <v>8</v>
      </c>
      <c r="G109" s="11">
        <v>6</v>
      </c>
      <c r="H109" s="11"/>
      <c r="I109" s="12">
        <v>3</v>
      </c>
      <c r="K109" s="151"/>
      <c r="O109" s="69">
        <f t="shared" si="1"/>
        <v>14</v>
      </c>
      <c r="P109" s="69">
        <f t="shared" si="2"/>
        <v>2</v>
      </c>
    </row>
    <row r="110" spans="1:16" s="69" customFormat="1" ht="12.75" customHeight="1" x14ac:dyDescent="0.25">
      <c r="A110" s="148"/>
      <c r="B110" s="11" t="s">
        <v>36</v>
      </c>
      <c r="C110" s="11">
        <v>0</v>
      </c>
      <c r="D110" s="11">
        <v>1</v>
      </c>
      <c r="E110" s="11">
        <v>0</v>
      </c>
      <c r="F110" s="11">
        <v>8</v>
      </c>
      <c r="G110" s="11">
        <v>8</v>
      </c>
      <c r="H110" s="11"/>
      <c r="I110" s="12">
        <v>1</v>
      </c>
      <c r="K110" s="151"/>
      <c r="O110" s="69">
        <f t="shared" si="1"/>
        <v>16</v>
      </c>
      <c r="P110" s="69">
        <f t="shared" si="2"/>
        <v>0</v>
      </c>
    </row>
    <row r="111" spans="1:16" s="69" customFormat="1" ht="12.75" customHeight="1" x14ac:dyDescent="0.25">
      <c r="A111" s="148"/>
      <c r="B111" s="11" t="s">
        <v>38</v>
      </c>
      <c r="C111" s="11">
        <v>1</v>
      </c>
      <c r="D111" s="11">
        <v>0</v>
      </c>
      <c r="E111" s="11">
        <v>0</v>
      </c>
      <c r="F111" s="11">
        <v>9</v>
      </c>
      <c r="G111" s="11">
        <v>7</v>
      </c>
      <c r="H111" s="11"/>
      <c r="I111" s="12">
        <v>3</v>
      </c>
      <c r="K111" s="151"/>
      <c r="O111" s="69">
        <f t="shared" si="1"/>
        <v>16</v>
      </c>
      <c r="P111" s="69">
        <f t="shared" si="2"/>
        <v>2</v>
      </c>
    </row>
    <row r="112" spans="1:16" s="69" customFormat="1" ht="12.75" customHeight="1" x14ac:dyDescent="0.25">
      <c r="A112" s="148"/>
      <c r="B112" s="11" t="s">
        <v>40</v>
      </c>
      <c r="C112" s="11">
        <v>1</v>
      </c>
      <c r="D112" s="11">
        <v>0</v>
      </c>
      <c r="E112" s="11">
        <v>0</v>
      </c>
      <c r="F112" s="11">
        <v>7</v>
      </c>
      <c r="G112" s="11">
        <v>4</v>
      </c>
      <c r="H112" s="11"/>
      <c r="I112" s="12">
        <v>3</v>
      </c>
      <c r="K112" s="151"/>
      <c r="O112" s="69">
        <f t="shared" si="1"/>
        <v>11</v>
      </c>
      <c r="P112" s="69">
        <f t="shared" si="2"/>
        <v>3</v>
      </c>
    </row>
    <row r="113" spans="1:16" s="69" customFormat="1" ht="12.75" customHeight="1" x14ac:dyDescent="0.25">
      <c r="A113" s="148"/>
      <c r="B113" s="11" t="s">
        <v>71</v>
      </c>
      <c r="C113" s="11">
        <v>0</v>
      </c>
      <c r="D113" s="11">
        <v>0</v>
      </c>
      <c r="E113" s="11">
        <v>1</v>
      </c>
      <c r="F113" s="11">
        <v>7</v>
      </c>
      <c r="G113" s="11">
        <v>9</v>
      </c>
      <c r="H113" s="11"/>
      <c r="I113" s="12">
        <v>0</v>
      </c>
      <c r="K113" s="151"/>
      <c r="O113" s="69">
        <f t="shared" si="1"/>
        <v>16</v>
      </c>
      <c r="P113" s="69">
        <f t="shared" si="2"/>
        <v>-2</v>
      </c>
    </row>
    <row r="114" spans="1:16" s="69" customFormat="1" ht="12.75" customHeight="1" x14ac:dyDescent="0.25">
      <c r="A114" s="148"/>
      <c r="B114" s="11" t="s">
        <v>74</v>
      </c>
      <c r="C114" s="11">
        <v>1</v>
      </c>
      <c r="D114" s="11">
        <v>0</v>
      </c>
      <c r="E114" s="11">
        <v>0</v>
      </c>
      <c r="F114" s="11">
        <v>12</v>
      </c>
      <c r="G114" s="11">
        <v>8</v>
      </c>
      <c r="H114" s="11"/>
      <c r="I114" s="12">
        <v>3</v>
      </c>
      <c r="K114" s="151"/>
      <c r="O114" s="69">
        <f t="shared" si="1"/>
        <v>20</v>
      </c>
      <c r="P114" s="69">
        <f t="shared" si="2"/>
        <v>4</v>
      </c>
    </row>
    <row r="115" spans="1:16" s="69" customFormat="1" ht="12.75" customHeight="1" x14ac:dyDescent="0.25">
      <c r="A115" s="148"/>
      <c r="B115" s="11" t="s">
        <v>75</v>
      </c>
      <c r="C115" s="11">
        <v>0</v>
      </c>
      <c r="D115" s="11">
        <v>0</v>
      </c>
      <c r="E115" s="11">
        <v>1</v>
      </c>
      <c r="F115" s="11">
        <v>4</v>
      </c>
      <c r="G115" s="11">
        <v>8</v>
      </c>
      <c r="H115" s="11"/>
      <c r="I115" s="12">
        <v>0</v>
      </c>
      <c r="K115" s="151"/>
      <c r="O115" s="69">
        <f t="shared" si="1"/>
        <v>12</v>
      </c>
      <c r="P115" s="69">
        <f t="shared" si="2"/>
        <v>-4</v>
      </c>
    </row>
    <row r="116" spans="1:16" s="69" customFormat="1" ht="12.75" customHeight="1" x14ac:dyDescent="0.25">
      <c r="A116" s="148"/>
      <c r="B116" s="11" t="s">
        <v>77</v>
      </c>
      <c r="C116" s="11">
        <v>1</v>
      </c>
      <c r="D116" s="11">
        <v>0</v>
      </c>
      <c r="E116" s="11">
        <v>0</v>
      </c>
      <c r="F116" s="11">
        <v>8</v>
      </c>
      <c r="G116" s="11">
        <v>6</v>
      </c>
      <c r="H116" s="11"/>
      <c r="I116" s="12">
        <v>3</v>
      </c>
      <c r="K116" s="151"/>
      <c r="O116" s="69">
        <f t="shared" si="1"/>
        <v>14</v>
      </c>
      <c r="P116" s="69">
        <f t="shared" si="2"/>
        <v>2</v>
      </c>
    </row>
    <row r="117" spans="1:16" s="69" customFormat="1" ht="12.75" customHeight="1" thickBot="1" x14ac:dyDescent="0.3">
      <c r="A117" s="149"/>
      <c r="B117" s="17" t="s">
        <v>39</v>
      </c>
      <c r="C117" s="17">
        <f>SUM(C98:C116)</f>
        <v>12</v>
      </c>
      <c r="D117" s="17">
        <f>SUM(D98:D116)</f>
        <v>2</v>
      </c>
      <c r="E117" s="17">
        <f>SUM(E98:E116)</f>
        <v>5</v>
      </c>
      <c r="F117" s="17">
        <f>SUM(F98:F116)</f>
        <v>145</v>
      </c>
      <c r="G117" s="17">
        <f>SUM(G98:G116)</f>
        <v>120</v>
      </c>
      <c r="H117" s="17">
        <f>SUM(F117-G117)</f>
        <v>25</v>
      </c>
      <c r="I117" s="26">
        <f>SUM(I98:I116)</f>
        <v>38</v>
      </c>
      <c r="J117" s="18">
        <f>I117</f>
        <v>38</v>
      </c>
      <c r="K117" s="152"/>
      <c r="M117" s="69">
        <f>SUM(F117:G117)</f>
        <v>265</v>
      </c>
      <c r="N117" s="69">
        <f>SUM(I117)</f>
        <v>38</v>
      </c>
    </row>
    <row r="118" spans="1:16" s="69" customFormat="1" ht="12.75" customHeight="1" thickBot="1" x14ac:dyDescent="0.3">
      <c r="A118" s="197"/>
      <c r="B118" s="197"/>
      <c r="C118" s="197"/>
      <c r="D118" s="197"/>
      <c r="E118" s="197"/>
      <c r="F118" s="197"/>
      <c r="G118" s="197"/>
      <c r="H118" s="197"/>
      <c r="I118" s="197"/>
    </row>
    <row r="119" spans="1:16" s="69" customFormat="1" ht="12.75" customHeight="1" x14ac:dyDescent="0.25">
      <c r="A119" s="147" t="s">
        <v>29</v>
      </c>
      <c r="B119" s="7" t="s">
        <v>13</v>
      </c>
      <c r="C119" s="7">
        <v>0</v>
      </c>
      <c r="D119" s="7">
        <v>0</v>
      </c>
      <c r="E119" s="7">
        <v>1</v>
      </c>
      <c r="F119" s="7">
        <v>7</v>
      </c>
      <c r="G119" s="7">
        <v>8</v>
      </c>
      <c r="H119" s="7"/>
      <c r="I119" s="8">
        <v>0</v>
      </c>
      <c r="K119" s="150">
        <f>RANK(J139,J:J,0)</f>
        <v>13</v>
      </c>
      <c r="O119" s="69">
        <f t="shared" si="1"/>
        <v>15</v>
      </c>
      <c r="P119" s="69">
        <f t="shared" si="2"/>
        <v>-1</v>
      </c>
    </row>
    <row r="120" spans="1:16" s="69" customFormat="1" ht="12.75" customHeight="1" x14ac:dyDescent="0.25">
      <c r="A120" s="148"/>
      <c r="B120" s="9" t="s">
        <v>15</v>
      </c>
      <c r="C120" s="9">
        <v>1</v>
      </c>
      <c r="D120" s="9">
        <v>0</v>
      </c>
      <c r="E120" s="9">
        <v>0</v>
      </c>
      <c r="F120" s="9">
        <v>6</v>
      </c>
      <c r="G120" s="9">
        <v>5</v>
      </c>
      <c r="H120" s="9"/>
      <c r="I120" s="10">
        <v>3</v>
      </c>
      <c r="K120" s="151"/>
      <c r="O120" s="69">
        <f t="shared" si="1"/>
        <v>11</v>
      </c>
      <c r="P120" s="69">
        <f t="shared" si="2"/>
        <v>1</v>
      </c>
    </row>
    <row r="121" spans="1:16" s="69" customFormat="1" ht="12.75" customHeight="1" x14ac:dyDescent="0.25">
      <c r="A121" s="148"/>
      <c r="B121" s="11" t="s">
        <v>17</v>
      </c>
      <c r="C121" s="11">
        <v>0</v>
      </c>
      <c r="D121" s="11">
        <v>0</v>
      </c>
      <c r="E121" s="11">
        <v>1</v>
      </c>
      <c r="F121" s="11">
        <v>7</v>
      </c>
      <c r="G121" s="11">
        <v>8</v>
      </c>
      <c r="H121" s="11"/>
      <c r="I121" s="12">
        <v>0</v>
      </c>
      <c r="K121" s="151"/>
      <c r="O121" s="69">
        <f t="shared" si="1"/>
        <v>15</v>
      </c>
      <c r="P121" s="69">
        <f t="shared" si="2"/>
        <v>-1</v>
      </c>
    </row>
    <row r="122" spans="1:16" s="69" customFormat="1" ht="12.75" customHeight="1" x14ac:dyDescent="0.25">
      <c r="A122" s="148"/>
      <c r="B122" s="11" t="s">
        <v>19</v>
      </c>
      <c r="C122" s="11">
        <v>0</v>
      </c>
      <c r="D122" s="11">
        <v>0</v>
      </c>
      <c r="E122" s="11">
        <v>1</v>
      </c>
      <c r="F122" s="11">
        <v>7</v>
      </c>
      <c r="G122" s="11">
        <v>8</v>
      </c>
      <c r="H122" s="11"/>
      <c r="I122" s="12">
        <v>0</v>
      </c>
      <c r="K122" s="151"/>
      <c r="O122" s="69">
        <f t="shared" si="1"/>
        <v>15</v>
      </c>
      <c r="P122" s="69">
        <f t="shared" si="2"/>
        <v>-1</v>
      </c>
    </row>
    <row r="123" spans="1:16" s="69" customFormat="1" ht="12.75" customHeight="1" x14ac:dyDescent="0.25">
      <c r="A123" s="148"/>
      <c r="B123" s="11" t="s">
        <v>21</v>
      </c>
      <c r="C123" s="11">
        <v>0</v>
      </c>
      <c r="D123" s="11">
        <v>0</v>
      </c>
      <c r="E123" s="11">
        <v>1</v>
      </c>
      <c r="F123" s="11">
        <v>7</v>
      </c>
      <c r="G123" s="11">
        <v>8</v>
      </c>
      <c r="H123" s="11"/>
      <c r="I123" s="12">
        <v>0</v>
      </c>
      <c r="K123" s="151"/>
      <c r="O123" s="69">
        <f t="shared" si="1"/>
        <v>15</v>
      </c>
      <c r="P123" s="69">
        <f t="shared" si="2"/>
        <v>-1</v>
      </c>
    </row>
    <row r="124" spans="1:16" s="69" customFormat="1" ht="12.75" customHeight="1" x14ac:dyDescent="0.25">
      <c r="A124" s="148"/>
      <c r="B124" s="11" t="s">
        <v>23</v>
      </c>
      <c r="C124" s="11">
        <v>0</v>
      </c>
      <c r="D124" s="11">
        <v>0</v>
      </c>
      <c r="E124" s="11">
        <v>1</v>
      </c>
      <c r="F124" s="11">
        <v>6</v>
      </c>
      <c r="G124" s="11">
        <v>7</v>
      </c>
      <c r="H124" s="11"/>
      <c r="I124" s="12">
        <v>0</v>
      </c>
      <c r="K124" s="151"/>
      <c r="O124" s="69">
        <f t="shared" si="1"/>
        <v>13</v>
      </c>
      <c r="P124" s="69">
        <f t="shared" si="2"/>
        <v>-1</v>
      </c>
    </row>
    <row r="125" spans="1:16" s="69" customFormat="1" ht="12.75" customHeight="1" x14ac:dyDescent="0.25">
      <c r="A125" s="148"/>
      <c r="B125" s="11" t="s">
        <v>24</v>
      </c>
      <c r="C125" s="11">
        <v>0</v>
      </c>
      <c r="D125" s="11">
        <v>0</v>
      </c>
      <c r="E125" s="11">
        <v>1</v>
      </c>
      <c r="F125" s="11">
        <v>7</v>
      </c>
      <c r="G125" s="11">
        <v>8</v>
      </c>
      <c r="H125" s="11"/>
      <c r="I125" s="12">
        <v>0</v>
      </c>
      <c r="K125" s="151"/>
      <c r="O125" s="69">
        <f t="shared" si="1"/>
        <v>15</v>
      </c>
      <c r="P125" s="69">
        <f t="shared" si="2"/>
        <v>-1</v>
      </c>
    </row>
    <row r="126" spans="1:16" s="69" customFormat="1" ht="12.75" customHeight="1" x14ac:dyDescent="0.25">
      <c r="A126" s="148"/>
      <c r="B126" s="11" t="s">
        <v>26</v>
      </c>
      <c r="C126" s="11">
        <v>0</v>
      </c>
      <c r="D126" s="11">
        <v>1</v>
      </c>
      <c r="E126" s="11">
        <v>0</v>
      </c>
      <c r="F126" s="11">
        <v>6</v>
      </c>
      <c r="G126" s="11">
        <v>6</v>
      </c>
      <c r="H126" s="11"/>
      <c r="I126" s="12">
        <v>1</v>
      </c>
      <c r="K126" s="151"/>
      <c r="O126" s="69">
        <f t="shared" si="1"/>
        <v>12</v>
      </c>
      <c r="P126" s="69">
        <f t="shared" si="2"/>
        <v>0</v>
      </c>
    </row>
    <row r="127" spans="1:16" s="69" customFormat="1" ht="12.75" customHeight="1" x14ac:dyDescent="0.25">
      <c r="A127" s="148"/>
      <c r="B127" s="11" t="s">
        <v>28</v>
      </c>
      <c r="C127" s="11">
        <v>1</v>
      </c>
      <c r="D127" s="11">
        <v>0</v>
      </c>
      <c r="E127" s="11">
        <v>0</v>
      </c>
      <c r="F127" s="11">
        <v>7</v>
      </c>
      <c r="G127" s="11">
        <v>6</v>
      </c>
      <c r="H127" s="11"/>
      <c r="I127" s="12">
        <v>3</v>
      </c>
      <c r="K127" s="151"/>
      <c r="O127" s="69">
        <f t="shared" si="1"/>
        <v>13</v>
      </c>
      <c r="P127" s="69">
        <f t="shared" si="2"/>
        <v>1</v>
      </c>
    </row>
    <row r="128" spans="1:16" s="69" customFormat="1" ht="12.75" customHeight="1" x14ac:dyDescent="0.25">
      <c r="A128" s="148"/>
      <c r="B128" s="11" t="s">
        <v>30</v>
      </c>
      <c r="C128" s="11">
        <v>1</v>
      </c>
      <c r="D128" s="11">
        <v>0</v>
      </c>
      <c r="E128" s="11">
        <v>0</v>
      </c>
      <c r="F128" s="11">
        <v>7</v>
      </c>
      <c r="G128" s="11">
        <v>4</v>
      </c>
      <c r="H128" s="11"/>
      <c r="I128" s="12">
        <v>3</v>
      </c>
      <c r="K128" s="151"/>
      <c r="O128" s="69">
        <f t="shared" si="1"/>
        <v>11</v>
      </c>
      <c r="P128" s="69">
        <f t="shared" si="2"/>
        <v>3</v>
      </c>
    </row>
    <row r="129" spans="1:16" s="69" customFormat="1" ht="12.75" customHeight="1" x14ac:dyDescent="0.25">
      <c r="A129" s="148"/>
      <c r="B129" s="11" t="s">
        <v>32</v>
      </c>
      <c r="C129" s="11">
        <v>0</v>
      </c>
      <c r="D129" s="11">
        <v>0</v>
      </c>
      <c r="E129" s="11">
        <v>1</v>
      </c>
      <c r="F129" s="11">
        <v>6</v>
      </c>
      <c r="G129" s="11">
        <v>7</v>
      </c>
      <c r="H129" s="11"/>
      <c r="I129" s="12">
        <v>0</v>
      </c>
      <c r="K129" s="151"/>
      <c r="O129" s="69">
        <f t="shared" si="1"/>
        <v>13</v>
      </c>
      <c r="P129" s="69">
        <f t="shared" si="2"/>
        <v>-1</v>
      </c>
    </row>
    <row r="130" spans="1:16" s="69" customFormat="1" ht="12.75" customHeight="1" x14ac:dyDescent="0.25">
      <c r="A130" s="148"/>
      <c r="B130" s="11" t="s">
        <v>34</v>
      </c>
      <c r="C130" s="11">
        <v>1</v>
      </c>
      <c r="D130" s="11">
        <v>0</v>
      </c>
      <c r="E130" s="11">
        <v>0</v>
      </c>
      <c r="F130" s="11">
        <v>9</v>
      </c>
      <c r="G130" s="11">
        <v>7</v>
      </c>
      <c r="H130" s="11"/>
      <c r="I130" s="12">
        <v>3</v>
      </c>
      <c r="K130" s="151"/>
      <c r="O130" s="69">
        <f t="shared" si="1"/>
        <v>16</v>
      </c>
      <c r="P130" s="69">
        <f t="shared" si="2"/>
        <v>2</v>
      </c>
    </row>
    <row r="131" spans="1:16" s="69" customFormat="1" ht="12.75" customHeight="1" x14ac:dyDescent="0.25">
      <c r="A131" s="148"/>
      <c r="B131" s="11" t="s">
        <v>36</v>
      </c>
      <c r="C131" s="11">
        <v>0</v>
      </c>
      <c r="D131" s="11">
        <v>0</v>
      </c>
      <c r="E131" s="11">
        <v>1</v>
      </c>
      <c r="F131" s="11">
        <v>5</v>
      </c>
      <c r="G131" s="11">
        <v>8</v>
      </c>
      <c r="H131" s="11"/>
      <c r="I131" s="12">
        <v>0</v>
      </c>
      <c r="K131" s="151"/>
      <c r="O131" s="69">
        <f t="shared" si="1"/>
        <v>13</v>
      </c>
      <c r="P131" s="69">
        <f t="shared" si="2"/>
        <v>-3</v>
      </c>
    </row>
    <row r="132" spans="1:16" s="69" customFormat="1" ht="12.75" customHeight="1" x14ac:dyDescent="0.25">
      <c r="A132" s="148"/>
      <c r="B132" s="11" t="s">
        <v>38</v>
      </c>
      <c r="C132" s="11">
        <v>0</v>
      </c>
      <c r="D132" s="11">
        <v>0</v>
      </c>
      <c r="E132" s="11">
        <v>1</v>
      </c>
      <c r="F132" s="11">
        <v>6</v>
      </c>
      <c r="G132" s="11">
        <v>12</v>
      </c>
      <c r="H132" s="11"/>
      <c r="I132" s="12">
        <v>0</v>
      </c>
      <c r="K132" s="151"/>
      <c r="O132" s="69">
        <f t="shared" si="1"/>
        <v>18</v>
      </c>
      <c r="P132" s="69">
        <f t="shared" si="2"/>
        <v>-6</v>
      </c>
    </row>
    <row r="133" spans="1:16" s="69" customFormat="1" ht="12.75" customHeight="1" x14ac:dyDescent="0.25">
      <c r="A133" s="148"/>
      <c r="B133" s="11" t="s">
        <v>40</v>
      </c>
      <c r="C133" s="11">
        <v>1</v>
      </c>
      <c r="D133" s="11">
        <v>0</v>
      </c>
      <c r="E133" s="11">
        <v>0</v>
      </c>
      <c r="F133" s="11">
        <v>9</v>
      </c>
      <c r="G133" s="11">
        <v>8</v>
      </c>
      <c r="H133" s="11"/>
      <c r="I133" s="12">
        <v>3</v>
      </c>
      <c r="K133" s="151"/>
      <c r="O133" s="69">
        <f t="shared" si="1"/>
        <v>17</v>
      </c>
      <c r="P133" s="69">
        <f t="shared" si="2"/>
        <v>1</v>
      </c>
    </row>
    <row r="134" spans="1:16" s="69" customFormat="1" ht="12.75" customHeight="1" x14ac:dyDescent="0.25">
      <c r="A134" s="148"/>
      <c r="B134" s="11" t="s">
        <v>71</v>
      </c>
      <c r="C134" s="11">
        <v>1</v>
      </c>
      <c r="D134" s="11">
        <v>0</v>
      </c>
      <c r="E134" s="11">
        <v>0</v>
      </c>
      <c r="F134" s="11">
        <v>8</v>
      </c>
      <c r="G134" s="11">
        <v>5</v>
      </c>
      <c r="H134" s="11"/>
      <c r="I134" s="12">
        <v>3</v>
      </c>
      <c r="K134" s="151"/>
      <c r="O134" s="69">
        <f t="shared" si="1"/>
        <v>13</v>
      </c>
      <c r="P134" s="69">
        <f t="shared" si="2"/>
        <v>3</v>
      </c>
    </row>
    <row r="135" spans="1:16" s="69" customFormat="1" ht="12.75" customHeight="1" x14ac:dyDescent="0.25">
      <c r="A135" s="148"/>
      <c r="B135" s="11" t="s">
        <v>74</v>
      </c>
      <c r="C135" s="11">
        <v>0</v>
      </c>
      <c r="D135" s="11">
        <v>0</v>
      </c>
      <c r="E135" s="11">
        <v>1</v>
      </c>
      <c r="F135" s="11">
        <v>7</v>
      </c>
      <c r="G135" s="11">
        <v>8</v>
      </c>
      <c r="H135" s="11"/>
      <c r="I135" s="12">
        <v>0</v>
      </c>
      <c r="K135" s="151"/>
      <c r="O135" s="69">
        <f t="shared" si="1"/>
        <v>15</v>
      </c>
      <c r="P135" s="69">
        <f t="shared" si="2"/>
        <v>-1</v>
      </c>
    </row>
    <row r="136" spans="1:16" s="69" customFormat="1" ht="12.75" customHeight="1" x14ac:dyDescent="0.25">
      <c r="A136" s="148"/>
      <c r="B136" s="11" t="s">
        <v>75</v>
      </c>
      <c r="C136" s="11">
        <v>0</v>
      </c>
      <c r="D136" s="11">
        <v>0</v>
      </c>
      <c r="E136" s="11">
        <v>1</v>
      </c>
      <c r="F136" s="11">
        <v>6</v>
      </c>
      <c r="G136" s="11">
        <v>7</v>
      </c>
      <c r="H136" s="11"/>
      <c r="I136" s="12">
        <v>0</v>
      </c>
      <c r="K136" s="151"/>
      <c r="O136" s="69">
        <f t="shared" si="1"/>
        <v>13</v>
      </c>
      <c r="P136" s="69">
        <f t="shared" si="2"/>
        <v>-1</v>
      </c>
    </row>
    <row r="137" spans="1:16" s="69" customFormat="1" ht="12.75" customHeight="1" x14ac:dyDescent="0.25">
      <c r="A137" s="148"/>
      <c r="B137" s="11" t="s">
        <v>77</v>
      </c>
      <c r="C137" s="11">
        <v>1</v>
      </c>
      <c r="D137" s="11">
        <v>0</v>
      </c>
      <c r="E137" s="11">
        <v>0</v>
      </c>
      <c r="F137" s="11">
        <v>6</v>
      </c>
      <c r="G137" s="11">
        <v>5</v>
      </c>
      <c r="H137" s="11"/>
      <c r="I137" s="12">
        <v>3</v>
      </c>
      <c r="K137" s="151"/>
      <c r="O137" s="69">
        <f t="shared" si="1"/>
        <v>11</v>
      </c>
      <c r="P137" s="69">
        <f t="shared" si="2"/>
        <v>1</v>
      </c>
    </row>
    <row r="138" spans="1:16" s="69" customFormat="1" ht="12.75" customHeight="1" x14ac:dyDescent="0.25">
      <c r="A138" s="148"/>
      <c r="B138" s="11" t="s">
        <v>79</v>
      </c>
      <c r="C138" s="11">
        <v>0</v>
      </c>
      <c r="D138" s="11">
        <v>0</v>
      </c>
      <c r="E138" s="11">
        <v>1</v>
      </c>
      <c r="F138" s="11">
        <v>5</v>
      </c>
      <c r="G138" s="11">
        <v>7</v>
      </c>
      <c r="H138" s="11"/>
      <c r="I138" s="12">
        <v>0</v>
      </c>
      <c r="K138" s="151"/>
      <c r="O138" s="69">
        <f t="shared" si="1"/>
        <v>12</v>
      </c>
      <c r="P138" s="69">
        <f t="shared" si="2"/>
        <v>-2</v>
      </c>
    </row>
    <row r="139" spans="1:16" s="69" customFormat="1" ht="12.75" customHeight="1" thickBot="1" x14ac:dyDescent="0.3">
      <c r="A139" s="149"/>
      <c r="B139" s="17" t="s">
        <v>39</v>
      </c>
      <c r="C139" s="17">
        <f>SUM(C119:C138)</f>
        <v>7</v>
      </c>
      <c r="D139" s="17">
        <f>SUM(D119:D138)</f>
        <v>1</v>
      </c>
      <c r="E139" s="17">
        <f>SUM(E119:E138)</f>
        <v>12</v>
      </c>
      <c r="F139" s="17">
        <f>SUM(F119:F138)</f>
        <v>134</v>
      </c>
      <c r="G139" s="17">
        <f>SUM(G119:G138)</f>
        <v>142</v>
      </c>
      <c r="H139" s="17">
        <f>SUM(F139-G139)</f>
        <v>-8</v>
      </c>
      <c r="I139" s="26">
        <f>SUM(I119:I138)</f>
        <v>22</v>
      </c>
      <c r="J139" s="18">
        <f>I139</f>
        <v>22</v>
      </c>
      <c r="K139" s="152"/>
      <c r="M139" s="69">
        <f>SUM(F139:G139)</f>
        <v>276</v>
      </c>
      <c r="N139" s="69">
        <f>SUM(I139)</f>
        <v>22</v>
      </c>
    </row>
    <row r="140" spans="1:16" s="69" customFormat="1" ht="12.75" customHeight="1" thickBot="1" x14ac:dyDescent="0.3">
      <c r="A140" s="197"/>
      <c r="B140" s="197"/>
      <c r="C140" s="197"/>
      <c r="D140" s="197"/>
      <c r="E140" s="197"/>
      <c r="F140" s="197"/>
      <c r="G140" s="197"/>
      <c r="H140" s="197"/>
      <c r="I140" s="197"/>
    </row>
    <row r="141" spans="1:16" s="69" customFormat="1" ht="12.75" customHeight="1" x14ac:dyDescent="0.25">
      <c r="A141" s="147" t="s">
        <v>37</v>
      </c>
      <c r="B141" s="7" t="s">
        <v>13</v>
      </c>
      <c r="C141" s="7">
        <v>1</v>
      </c>
      <c r="D141" s="7">
        <v>0</v>
      </c>
      <c r="E141" s="7">
        <v>0</v>
      </c>
      <c r="F141" s="7">
        <v>7</v>
      </c>
      <c r="G141" s="7">
        <v>6</v>
      </c>
      <c r="H141" s="7"/>
      <c r="I141" s="8">
        <v>3</v>
      </c>
      <c r="K141" s="150">
        <f>RANK(J161,J:J,0)</f>
        <v>11</v>
      </c>
      <c r="O141" s="69">
        <f t="shared" si="1"/>
        <v>13</v>
      </c>
      <c r="P141" s="69">
        <f t="shared" si="2"/>
        <v>1</v>
      </c>
    </row>
    <row r="142" spans="1:16" s="69" customFormat="1" ht="12.75" customHeight="1" x14ac:dyDescent="0.25">
      <c r="A142" s="148"/>
      <c r="B142" s="9" t="s">
        <v>15</v>
      </c>
      <c r="C142" s="9">
        <v>1</v>
      </c>
      <c r="D142" s="9">
        <v>0</v>
      </c>
      <c r="E142" s="9">
        <v>0</v>
      </c>
      <c r="F142" s="9">
        <v>5</v>
      </c>
      <c r="G142" s="9">
        <v>4</v>
      </c>
      <c r="H142" s="9"/>
      <c r="I142" s="10">
        <v>3</v>
      </c>
      <c r="K142" s="151"/>
      <c r="O142" s="69">
        <f t="shared" si="1"/>
        <v>9</v>
      </c>
      <c r="P142" s="69">
        <f t="shared" si="2"/>
        <v>1</v>
      </c>
    </row>
    <row r="143" spans="1:16" s="69" customFormat="1" ht="12.75" customHeight="1" x14ac:dyDescent="0.25">
      <c r="A143" s="148"/>
      <c r="B143" s="11" t="s">
        <v>17</v>
      </c>
      <c r="C143" s="11">
        <v>1</v>
      </c>
      <c r="D143" s="11">
        <v>0</v>
      </c>
      <c r="E143" s="11">
        <v>0</v>
      </c>
      <c r="F143" s="11">
        <v>8</v>
      </c>
      <c r="G143" s="11">
        <v>5</v>
      </c>
      <c r="H143" s="11"/>
      <c r="I143" s="12">
        <v>3</v>
      </c>
      <c r="K143" s="151"/>
      <c r="O143" s="69">
        <f t="shared" si="1"/>
        <v>13</v>
      </c>
      <c r="P143" s="69">
        <f t="shared" si="2"/>
        <v>3</v>
      </c>
    </row>
    <row r="144" spans="1:16" s="69" customFormat="1" ht="12.75" customHeight="1" x14ac:dyDescent="0.25">
      <c r="A144" s="148"/>
      <c r="B144" s="11" t="s">
        <v>19</v>
      </c>
      <c r="C144" s="11">
        <v>0</v>
      </c>
      <c r="D144" s="11">
        <v>1</v>
      </c>
      <c r="E144" s="11">
        <v>0</v>
      </c>
      <c r="F144" s="11">
        <v>8</v>
      </c>
      <c r="G144" s="11">
        <v>8</v>
      </c>
      <c r="H144" s="11"/>
      <c r="I144" s="12">
        <v>1</v>
      </c>
      <c r="K144" s="151"/>
      <c r="O144" s="69">
        <f t="shared" si="1"/>
        <v>16</v>
      </c>
      <c r="P144" s="69">
        <f t="shared" si="2"/>
        <v>0</v>
      </c>
    </row>
    <row r="145" spans="1:16" s="69" customFormat="1" ht="12.75" customHeight="1" x14ac:dyDescent="0.25">
      <c r="A145" s="148"/>
      <c r="B145" s="11" t="s">
        <v>21</v>
      </c>
      <c r="C145" s="11">
        <v>0</v>
      </c>
      <c r="D145" s="11">
        <v>0</v>
      </c>
      <c r="E145" s="11">
        <v>1</v>
      </c>
      <c r="F145" s="11">
        <v>6</v>
      </c>
      <c r="G145" s="11">
        <v>7</v>
      </c>
      <c r="H145" s="11"/>
      <c r="I145" s="12">
        <v>0</v>
      </c>
      <c r="K145" s="151"/>
      <c r="O145" s="69">
        <f t="shared" si="1"/>
        <v>13</v>
      </c>
      <c r="P145" s="69">
        <f t="shared" si="2"/>
        <v>-1</v>
      </c>
    </row>
    <row r="146" spans="1:16" s="69" customFormat="1" ht="12.75" customHeight="1" x14ac:dyDescent="0.25">
      <c r="A146" s="148"/>
      <c r="B146" s="11" t="s">
        <v>23</v>
      </c>
      <c r="C146" s="11">
        <v>0</v>
      </c>
      <c r="D146" s="11">
        <v>0</v>
      </c>
      <c r="E146" s="11">
        <v>1</v>
      </c>
      <c r="F146" s="11">
        <v>7</v>
      </c>
      <c r="G146" s="11">
        <v>8</v>
      </c>
      <c r="H146" s="11"/>
      <c r="I146" s="12">
        <v>0</v>
      </c>
      <c r="K146" s="151"/>
      <c r="O146" s="69">
        <f t="shared" si="1"/>
        <v>15</v>
      </c>
      <c r="P146" s="69">
        <f t="shared" si="2"/>
        <v>-1</v>
      </c>
    </row>
    <row r="147" spans="1:16" s="69" customFormat="1" ht="12.75" customHeight="1" x14ac:dyDescent="0.25">
      <c r="A147" s="148"/>
      <c r="B147" s="11" t="s">
        <v>24</v>
      </c>
      <c r="C147" s="11">
        <v>0</v>
      </c>
      <c r="D147" s="11">
        <v>1</v>
      </c>
      <c r="E147" s="11">
        <v>0</v>
      </c>
      <c r="F147" s="11">
        <v>7</v>
      </c>
      <c r="G147" s="11">
        <v>7</v>
      </c>
      <c r="H147" s="11"/>
      <c r="I147" s="12">
        <v>1</v>
      </c>
      <c r="K147" s="151"/>
      <c r="O147" s="69">
        <f t="shared" si="1"/>
        <v>14</v>
      </c>
      <c r="P147" s="69">
        <f t="shared" si="2"/>
        <v>0</v>
      </c>
    </row>
    <row r="148" spans="1:16" s="69" customFormat="1" ht="12.75" customHeight="1" x14ac:dyDescent="0.25">
      <c r="A148" s="148"/>
      <c r="B148" s="11" t="s">
        <v>26</v>
      </c>
      <c r="C148" s="11">
        <v>1</v>
      </c>
      <c r="D148" s="11">
        <v>0</v>
      </c>
      <c r="E148" s="11">
        <v>0</v>
      </c>
      <c r="F148" s="11">
        <v>9</v>
      </c>
      <c r="G148" s="11">
        <v>7</v>
      </c>
      <c r="H148" s="11"/>
      <c r="I148" s="12">
        <v>3</v>
      </c>
      <c r="K148" s="151"/>
      <c r="O148" s="69">
        <f t="shared" si="1"/>
        <v>16</v>
      </c>
      <c r="P148" s="69">
        <f t="shared" si="2"/>
        <v>2</v>
      </c>
    </row>
    <row r="149" spans="1:16" s="69" customFormat="1" ht="12.75" customHeight="1" x14ac:dyDescent="0.25">
      <c r="A149" s="148"/>
      <c r="B149" s="11" t="s">
        <v>28</v>
      </c>
      <c r="C149" s="11">
        <v>0</v>
      </c>
      <c r="D149" s="11">
        <v>1</v>
      </c>
      <c r="E149" s="11">
        <v>0</v>
      </c>
      <c r="F149" s="11">
        <v>12</v>
      </c>
      <c r="G149" s="11">
        <v>12</v>
      </c>
      <c r="H149" s="11"/>
      <c r="I149" s="12">
        <v>1</v>
      </c>
      <c r="K149" s="151"/>
      <c r="O149" s="69">
        <f t="shared" si="1"/>
        <v>24</v>
      </c>
      <c r="P149" s="69">
        <f t="shared" si="2"/>
        <v>0</v>
      </c>
    </row>
    <row r="150" spans="1:16" s="69" customFormat="1" ht="12.75" customHeight="1" x14ac:dyDescent="0.25">
      <c r="A150" s="148"/>
      <c r="B150" s="11" t="s">
        <v>30</v>
      </c>
      <c r="C150" s="11">
        <v>1</v>
      </c>
      <c r="D150" s="11">
        <v>0</v>
      </c>
      <c r="E150" s="11">
        <v>0</v>
      </c>
      <c r="F150" s="11">
        <v>9</v>
      </c>
      <c r="G150" s="11">
        <v>7</v>
      </c>
      <c r="H150" s="11"/>
      <c r="I150" s="12">
        <v>3</v>
      </c>
      <c r="K150" s="151"/>
      <c r="O150" s="69">
        <f t="shared" si="1"/>
        <v>16</v>
      </c>
      <c r="P150" s="69">
        <f t="shared" si="2"/>
        <v>2</v>
      </c>
    </row>
    <row r="151" spans="1:16" s="69" customFormat="1" ht="12.75" customHeight="1" x14ac:dyDescent="0.25">
      <c r="A151" s="148"/>
      <c r="B151" s="11" t="s">
        <v>32</v>
      </c>
      <c r="C151" s="11">
        <v>0</v>
      </c>
      <c r="D151" s="11">
        <v>0</v>
      </c>
      <c r="E151" s="11">
        <v>1</v>
      </c>
      <c r="F151" s="11">
        <v>8</v>
      </c>
      <c r="G151" s="11">
        <v>12</v>
      </c>
      <c r="H151" s="11"/>
      <c r="I151" s="12">
        <v>0</v>
      </c>
      <c r="K151" s="151"/>
      <c r="O151" s="69">
        <f t="shared" si="1"/>
        <v>20</v>
      </c>
      <c r="P151" s="69">
        <f t="shared" si="2"/>
        <v>-4</v>
      </c>
    </row>
    <row r="152" spans="1:16" s="69" customFormat="1" ht="12.75" customHeight="1" x14ac:dyDescent="0.25">
      <c r="A152" s="148"/>
      <c r="B152" s="11" t="s">
        <v>34</v>
      </c>
      <c r="C152" s="11">
        <v>0</v>
      </c>
      <c r="D152" s="11">
        <v>0</v>
      </c>
      <c r="E152" s="11">
        <v>1</v>
      </c>
      <c r="F152" s="11">
        <v>7</v>
      </c>
      <c r="G152" s="11">
        <v>9</v>
      </c>
      <c r="H152" s="11"/>
      <c r="I152" s="12">
        <v>0</v>
      </c>
      <c r="K152" s="151"/>
      <c r="O152" s="69">
        <f t="shared" si="1"/>
        <v>16</v>
      </c>
      <c r="P152" s="69">
        <f t="shared" si="2"/>
        <v>-2</v>
      </c>
    </row>
    <row r="153" spans="1:16" s="69" customFormat="1" ht="12.75" customHeight="1" x14ac:dyDescent="0.25">
      <c r="A153" s="148"/>
      <c r="B153" s="11" t="s">
        <v>36</v>
      </c>
      <c r="C153" s="11">
        <v>0</v>
      </c>
      <c r="D153" s="11">
        <v>0</v>
      </c>
      <c r="E153" s="11">
        <v>1</v>
      </c>
      <c r="F153" s="11">
        <v>8</v>
      </c>
      <c r="G153" s="11">
        <v>12</v>
      </c>
      <c r="H153" s="11"/>
      <c r="I153" s="12">
        <v>0</v>
      </c>
      <c r="K153" s="151"/>
      <c r="O153" s="69">
        <f t="shared" si="1"/>
        <v>20</v>
      </c>
      <c r="P153" s="69">
        <f t="shared" si="2"/>
        <v>-4</v>
      </c>
    </row>
    <row r="154" spans="1:16" s="69" customFormat="1" ht="12.75" customHeight="1" x14ac:dyDescent="0.25">
      <c r="A154" s="148"/>
      <c r="B154" s="11" t="s">
        <v>38</v>
      </c>
      <c r="C154" s="11">
        <v>0</v>
      </c>
      <c r="D154" s="11">
        <v>0</v>
      </c>
      <c r="E154" s="11">
        <v>1</v>
      </c>
      <c r="F154" s="11">
        <v>6</v>
      </c>
      <c r="G154" s="11">
        <v>9</v>
      </c>
      <c r="H154" s="11"/>
      <c r="I154" s="12">
        <v>0</v>
      </c>
      <c r="K154" s="151"/>
      <c r="O154" s="69">
        <f t="shared" si="1"/>
        <v>15</v>
      </c>
      <c r="P154" s="69">
        <f t="shared" si="2"/>
        <v>-3</v>
      </c>
    </row>
    <row r="155" spans="1:16" s="69" customFormat="1" ht="12.75" customHeight="1" x14ac:dyDescent="0.25">
      <c r="A155" s="148"/>
      <c r="B155" s="11" t="s">
        <v>40</v>
      </c>
      <c r="C155" s="11">
        <v>1</v>
      </c>
      <c r="D155" s="11">
        <v>0</v>
      </c>
      <c r="E155" s="11">
        <v>0</v>
      </c>
      <c r="F155" s="11">
        <v>12</v>
      </c>
      <c r="G155" s="11">
        <v>9</v>
      </c>
      <c r="H155" s="11"/>
      <c r="I155" s="12">
        <v>3</v>
      </c>
      <c r="K155" s="151"/>
      <c r="O155" s="69">
        <f t="shared" si="1"/>
        <v>21</v>
      </c>
      <c r="P155" s="69">
        <f t="shared" si="2"/>
        <v>3</v>
      </c>
    </row>
    <row r="156" spans="1:16" s="69" customFormat="1" ht="12.75" customHeight="1" x14ac:dyDescent="0.25">
      <c r="A156" s="148"/>
      <c r="B156" s="11" t="s">
        <v>71</v>
      </c>
      <c r="C156" s="11">
        <v>0</v>
      </c>
      <c r="D156" s="11">
        <v>0</v>
      </c>
      <c r="E156" s="11">
        <v>1</v>
      </c>
      <c r="F156" s="11">
        <v>6</v>
      </c>
      <c r="G156" s="11">
        <v>8</v>
      </c>
      <c r="H156" s="11"/>
      <c r="I156" s="12">
        <v>0</v>
      </c>
      <c r="K156" s="151"/>
      <c r="O156" s="69">
        <f t="shared" si="1"/>
        <v>14</v>
      </c>
      <c r="P156" s="69">
        <f t="shared" si="2"/>
        <v>-2</v>
      </c>
    </row>
    <row r="157" spans="1:16" s="69" customFormat="1" ht="12.75" customHeight="1" x14ac:dyDescent="0.25">
      <c r="A157" s="148"/>
      <c r="B157" s="11" t="s">
        <v>74</v>
      </c>
      <c r="C157" s="11">
        <v>0</v>
      </c>
      <c r="D157" s="11">
        <v>0</v>
      </c>
      <c r="E157" s="11">
        <v>1</v>
      </c>
      <c r="F157" s="11">
        <v>8</v>
      </c>
      <c r="G157" s="11">
        <v>12</v>
      </c>
      <c r="H157" s="11"/>
      <c r="I157" s="12">
        <v>0</v>
      </c>
      <c r="K157" s="151"/>
      <c r="O157" s="69">
        <f t="shared" si="1"/>
        <v>20</v>
      </c>
      <c r="P157" s="69">
        <f t="shared" si="2"/>
        <v>-4</v>
      </c>
    </row>
    <row r="158" spans="1:16" s="69" customFormat="1" ht="12.75" customHeight="1" x14ac:dyDescent="0.25">
      <c r="A158" s="148"/>
      <c r="B158" s="11" t="s">
        <v>75</v>
      </c>
      <c r="C158" s="11">
        <v>0</v>
      </c>
      <c r="D158" s="11">
        <v>0</v>
      </c>
      <c r="E158" s="11">
        <v>1</v>
      </c>
      <c r="F158" s="11">
        <v>6</v>
      </c>
      <c r="G158" s="11">
        <v>7</v>
      </c>
      <c r="H158" s="11"/>
      <c r="I158" s="12">
        <v>0</v>
      </c>
      <c r="K158" s="151"/>
      <c r="O158" s="69">
        <f t="shared" si="1"/>
        <v>13</v>
      </c>
      <c r="P158" s="69">
        <f t="shared" si="2"/>
        <v>-1</v>
      </c>
    </row>
    <row r="159" spans="1:16" s="69" customFormat="1" ht="12.75" customHeight="1" x14ac:dyDescent="0.25">
      <c r="A159" s="148"/>
      <c r="B159" s="11" t="s">
        <v>77</v>
      </c>
      <c r="C159" s="11">
        <v>0</v>
      </c>
      <c r="D159" s="11">
        <v>1</v>
      </c>
      <c r="E159" s="11">
        <v>0</v>
      </c>
      <c r="F159" s="11">
        <v>8</v>
      </c>
      <c r="G159" s="11">
        <v>8</v>
      </c>
      <c r="H159" s="11"/>
      <c r="I159" s="12">
        <v>1</v>
      </c>
      <c r="K159" s="151"/>
      <c r="O159" s="69">
        <f t="shared" si="1"/>
        <v>16</v>
      </c>
      <c r="P159" s="69">
        <f t="shared" si="2"/>
        <v>0</v>
      </c>
    </row>
    <row r="160" spans="1:16" s="69" customFormat="1" ht="12.75" customHeight="1" x14ac:dyDescent="0.25">
      <c r="A160" s="148"/>
      <c r="B160" s="11" t="s">
        <v>79</v>
      </c>
      <c r="C160" s="11">
        <v>1</v>
      </c>
      <c r="D160" s="11">
        <v>0</v>
      </c>
      <c r="E160" s="11">
        <v>0</v>
      </c>
      <c r="F160" s="11">
        <v>9</v>
      </c>
      <c r="G160" s="11">
        <v>7</v>
      </c>
      <c r="H160" s="11"/>
      <c r="I160" s="12">
        <v>3</v>
      </c>
      <c r="K160" s="151"/>
      <c r="O160" s="69">
        <f t="shared" si="1"/>
        <v>16</v>
      </c>
      <c r="P160" s="69">
        <f t="shared" si="2"/>
        <v>2</v>
      </c>
    </row>
    <row r="161" spans="1:16" s="69" customFormat="1" ht="12.75" customHeight="1" thickBot="1" x14ac:dyDescent="0.3">
      <c r="A161" s="149"/>
      <c r="B161" s="17" t="s">
        <v>39</v>
      </c>
      <c r="C161" s="17">
        <f>SUM(C141:C160)</f>
        <v>7</v>
      </c>
      <c r="D161" s="17">
        <f>SUM(D141:D160)</f>
        <v>4</v>
      </c>
      <c r="E161" s="17">
        <f>SUM(E141:E160)</f>
        <v>9</v>
      </c>
      <c r="F161" s="17">
        <f>SUM(F141:F160)</f>
        <v>156</v>
      </c>
      <c r="G161" s="17">
        <f>SUM(G141:G160)</f>
        <v>164</v>
      </c>
      <c r="H161" s="17">
        <f>SUM(F161-G161)</f>
        <v>-8</v>
      </c>
      <c r="I161" s="26">
        <f>SUM(I141:I160)</f>
        <v>25</v>
      </c>
      <c r="J161" s="18">
        <f>I161</f>
        <v>25</v>
      </c>
      <c r="K161" s="152"/>
      <c r="M161" s="69">
        <f>SUM(F161:G161)</f>
        <v>320</v>
      </c>
      <c r="N161" s="69">
        <f>SUM(I161)</f>
        <v>25</v>
      </c>
    </row>
    <row r="162" spans="1:16" s="69" customFormat="1" ht="12.75" customHeight="1" thickBot="1" x14ac:dyDescent="0.3">
      <c r="A162" s="197"/>
      <c r="B162" s="197"/>
      <c r="C162" s="197"/>
      <c r="D162" s="197"/>
      <c r="E162" s="197"/>
      <c r="F162" s="197"/>
      <c r="G162" s="197"/>
      <c r="H162" s="197"/>
      <c r="I162" s="197"/>
    </row>
    <row r="163" spans="1:16" s="69" customFormat="1" ht="12.75" customHeight="1" x14ac:dyDescent="0.25">
      <c r="A163" s="155" t="s">
        <v>20</v>
      </c>
      <c r="B163" s="7" t="s">
        <v>13</v>
      </c>
      <c r="C163" s="7">
        <v>1</v>
      </c>
      <c r="D163" s="7">
        <v>0</v>
      </c>
      <c r="E163" s="7">
        <v>0</v>
      </c>
      <c r="F163" s="7">
        <v>9</v>
      </c>
      <c r="G163" s="7">
        <v>4</v>
      </c>
      <c r="H163" s="7"/>
      <c r="I163" s="8">
        <v>3</v>
      </c>
      <c r="K163" s="150">
        <f>RANK(J175,J:J,0)</f>
        <v>12</v>
      </c>
      <c r="O163" s="69">
        <f t="shared" si="1"/>
        <v>13</v>
      </c>
      <c r="P163" s="69">
        <f t="shared" si="2"/>
        <v>5</v>
      </c>
    </row>
    <row r="164" spans="1:16" s="69" customFormat="1" ht="12.75" customHeight="1" x14ac:dyDescent="0.25">
      <c r="A164" s="156"/>
      <c r="B164" s="9" t="s">
        <v>15</v>
      </c>
      <c r="C164" s="9">
        <v>0</v>
      </c>
      <c r="D164" s="9">
        <v>1</v>
      </c>
      <c r="E164" s="9">
        <v>0</v>
      </c>
      <c r="F164" s="9">
        <v>7</v>
      </c>
      <c r="G164" s="9">
        <v>7</v>
      </c>
      <c r="H164" s="9"/>
      <c r="I164" s="10">
        <v>1</v>
      </c>
      <c r="K164" s="151"/>
      <c r="O164" s="69">
        <f t="shared" si="1"/>
        <v>14</v>
      </c>
      <c r="P164" s="69">
        <f t="shared" si="2"/>
        <v>0</v>
      </c>
    </row>
    <row r="165" spans="1:16" s="69" customFormat="1" ht="12.75" customHeight="1" x14ac:dyDescent="0.25">
      <c r="A165" s="156"/>
      <c r="B165" s="11" t="s">
        <v>17</v>
      </c>
      <c r="C165" s="11">
        <v>0</v>
      </c>
      <c r="D165" s="11">
        <v>1</v>
      </c>
      <c r="E165" s="11">
        <v>0</v>
      </c>
      <c r="F165" s="11">
        <v>5</v>
      </c>
      <c r="G165" s="11">
        <v>5</v>
      </c>
      <c r="H165" s="11"/>
      <c r="I165" s="12">
        <v>1</v>
      </c>
      <c r="K165" s="151"/>
      <c r="O165" s="69">
        <f t="shared" si="1"/>
        <v>10</v>
      </c>
      <c r="P165" s="69">
        <f t="shared" si="2"/>
        <v>0</v>
      </c>
    </row>
    <row r="166" spans="1:16" s="69" customFormat="1" ht="12.75" customHeight="1" x14ac:dyDescent="0.25">
      <c r="A166" s="156"/>
      <c r="B166" s="11" t="s">
        <v>19</v>
      </c>
      <c r="C166" s="11">
        <v>0</v>
      </c>
      <c r="D166" s="11">
        <v>0</v>
      </c>
      <c r="E166" s="11">
        <v>1</v>
      </c>
      <c r="F166" s="11">
        <v>6</v>
      </c>
      <c r="G166" s="11">
        <v>8</v>
      </c>
      <c r="H166" s="11"/>
      <c r="I166" s="12">
        <v>0</v>
      </c>
      <c r="K166" s="151"/>
      <c r="O166" s="69">
        <f t="shared" si="1"/>
        <v>14</v>
      </c>
      <c r="P166" s="69">
        <f t="shared" si="2"/>
        <v>-2</v>
      </c>
    </row>
    <row r="167" spans="1:16" s="69" customFormat="1" ht="12.75" customHeight="1" x14ac:dyDescent="0.25">
      <c r="A167" s="156"/>
      <c r="B167" s="11" t="s">
        <v>21</v>
      </c>
      <c r="C167" s="11">
        <v>1</v>
      </c>
      <c r="D167" s="11">
        <v>0</v>
      </c>
      <c r="E167" s="11">
        <v>0</v>
      </c>
      <c r="F167" s="11">
        <v>8</v>
      </c>
      <c r="G167" s="11">
        <v>5</v>
      </c>
      <c r="H167" s="11"/>
      <c r="I167" s="12">
        <v>3</v>
      </c>
      <c r="K167" s="151"/>
      <c r="O167" s="69">
        <f t="shared" si="1"/>
        <v>13</v>
      </c>
      <c r="P167" s="69">
        <f t="shared" ref="P167:P285" si="18">SUM(F167-G167)</f>
        <v>3</v>
      </c>
    </row>
    <row r="168" spans="1:16" s="69" customFormat="1" ht="12.75" customHeight="1" x14ac:dyDescent="0.25">
      <c r="A168" s="156"/>
      <c r="B168" s="11" t="s">
        <v>23</v>
      </c>
      <c r="C168" s="11">
        <v>1</v>
      </c>
      <c r="D168" s="11">
        <v>0</v>
      </c>
      <c r="E168" s="11">
        <v>0</v>
      </c>
      <c r="F168" s="11">
        <v>9</v>
      </c>
      <c r="G168" s="11">
        <v>7</v>
      </c>
      <c r="H168" s="11"/>
      <c r="I168" s="12">
        <v>3</v>
      </c>
      <c r="K168" s="151"/>
      <c r="O168" s="69">
        <f t="shared" si="1"/>
        <v>16</v>
      </c>
      <c r="P168" s="69">
        <f t="shared" si="18"/>
        <v>2</v>
      </c>
    </row>
    <row r="169" spans="1:16" s="69" customFormat="1" ht="12.75" customHeight="1" x14ac:dyDescent="0.25">
      <c r="A169" s="156"/>
      <c r="B169" s="11" t="s">
        <v>24</v>
      </c>
      <c r="C169" s="11">
        <v>1</v>
      </c>
      <c r="D169" s="11">
        <v>0</v>
      </c>
      <c r="E169" s="11">
        <v>0</v>
      </c>
      <c r="F169" s="11">
        <v>7</v>
      </c>
      <c r="G169" s="11">
        <v>5</v>
      </c>
      <c r="H169" s="11"/>
      <c r="I169" s="12">
        <v>3</v>
      </c>
      <c r="K169" s="151"/>
      <c r="O169" s="69">
        <f t="shared" ref="O169:O285" si="19">SUM(F169:G169)</f>
        <v>12</v>
      </c>
      <c r="P169" s="69">
        <f t="shared" si="18"/>
        <v>2</v>
      </c>
    </row>
    <row r="170" spans="1:16" s="69" customFormat="1" ht="12.75" customHeight="1" x14ac:dyDescent="0.25">
      <c r="A170" s="156"/>
      <c r="B170" s="11" t="s">
        <v>26</v>
      </c>
      <c r="C170" s="11">
        <v>0</v>
      </c>
      <c r="D170" s="11">
        <v>0</v>
      </c>
      <c r="E170" s="11">
        <v>1</v>
      </c>
      <c r="F170" s="11">
        <v>5</v>
      </c>
      <c r="G170" s="11">
        <v>6</v>
      </c>
      <c r="H170" s="11"/>
      <c r="I170" s="12">
        <v>0</v>
      </c>
      <c r="K170" s="151"/>
      <c r="O170" s="69">
        <f t="shared" si="19"/>
        <v>11</v>
      </c>
      <c r="P170" s="69">
        <f t="shared" si="18"/>
        <v>-1</v>
      </c>
    </row>
    <row r="171" spans="1:16" s="69" customFormat="1" ht="12.75" customHeight="1" x14ac:dyDescent="0.25">
      <c r="A171" s="156"/>
      <c r="B171" s="11" t="s">
        <v>28</v>
      </c>
      <c r="C171" s="11">
        <v>1</v>
      </c>
      <c r="D171" s="11">
        <v>0</v>
      </c>
      <c r="E171" s="11">
        <v>0</v>
      </c>
      <c r="F171" s="11">
        <v>8</v>
      </c>
      <c r="G171" s="11">
        <v>7</v>
      </c>
      <c r="H171" s="11"/>
      <c r="I171" s="12">
        <v>3</v>
      </c>
      <c r="K171" s="151"/>
      <c r="O171" s="69">
        <f t="shared" si="19"/>
        <v>15</v>
      </c>
      <c r="P171" s="69">
        <f t="shared" si="18"/>
        <v>1</v>
      </c>
    </row>
    <row r="172" spans="1:16" s="69" customFormat="1" ht="12.75" customHeight="1" x14ac:dyDescent="0.25">
      <c r="A172" s="156"/>
      <c r="B172" s="11" t="s">
        <v>30</v>
      </c>
      <c r="C172" s="11">
        <v>0</v>
      </c>
      <c r="D172" s="11">
        <v>0</v>
      </c>
      <c r="E172" s="11">
        <v>1</v>
      </c>
      <c r="F172" s="11">
        <v>6</v>
      </c>
      <c r="G172" s="11">
        <v>7</v>
      </c>
      <c r="H172" s="11"/>
      <c r="I172" s="12">
        <v>0</v>
      </c>
      <c r="K172" s="151"/>
      <c r="O172" s="69">
        <f t="shared" si="19"/>
        <v>13</v>
      </c>
      <c r="P172" s="69">
        <f t="shared" si="18"/>
        <v>-1</v>
      </c>
    </row>
    <row r="173" spans="1:16" s="69" customFormat="1" ht="12.75" customHeight="1" x14ac:dyDescent="0.25">
      <c r="A173" s="156"/>
      <c r="B173" s="11" t="s">
        <v>32</v>
      </c>
      <c r="C173" s="11">
        <v>1</v>
      </c>
      <c r="D173" s="11">
        <v>0</v>
      </c>
      <c r="E173" s="11">
        <v>0</v>
      </c>
      <c r="F173" s="11">
        <v>12</v>
      </c>
      <c r="G173" s="11">
        <v>7</v>
      </c>
      <c r="H173" s="11"/>
      <c r="I173" s="12">
        <v>3</v>
      </c>
      <c r="K173" s="151"/>
      <c r="O173" s="69">
        <f t="shared" si="19"/>
        <v>19</v>
      </c>
      <c r="P173" s="69">
        <f t="shared" si="18"/>
        <v>5</v>
      </c>
    </row>
    <row r="174" spans="1:16" s="69" customFormat="1" ht="12.75" customHeight="1" x14ac:dyDescent="0.25">
      <c r="A174" s="156"/>
      <c r="B174" s="11" t="s">
        <v>34</v>
      </c>
      <c r="C174" s="11">
        <v>1</v>
      </c>
      <c r="D174" s="11">
        <v>0</v>
      </c>
      <c r="E174" s="11">
        <v>0</v>
      </c>
      <c r="F174" s="11">
        <v>7</v>
      </c>
      <c r="G174" s="11">
        <v>6</v>
      </c>
      <c r="H174" s="11"/>
      <c r="I174" s="12">
        <v>3</v>
      </c>
      <c r="K174" s="151"/>
      <c r="O174" s="69">
        <f t="shared" si="19"/>
        <v>13</v>
      </c>
      <c r="P174" s="69">
        <f t="shared" si="18"/>
        <v>1</v>
      </c>
    </row>
    <row r="175" spans="1:16" s="69" customFormat="1" ht="12.75" customHeight="1" thickBot="1" x14ac:dyDescent="0.3">
      <c r="A175" s="157"/>
      <c r="B175" s="17" t="s">
        <v>39</v>
      </c>
      <c r="C175" s="17">
        <f>SUM(C163:C174)</f>
        <v>7</v>
      </c>
      <c r="D175" s="17">
        <f>SUM(D163:D174)</f>
        <v>2</v>
      </c>
      <c r="E175" s="17">
        <f>SUM(E163:E174)</f>
        <v>3</v>
      </c>
      <c r="F175" s="17">
        <f>SUM(F163:F174)</f>
        <v>89</v>
      </c>
      <c r="G175" s="17">
        <f>SUM(G163:G174)</f>
        <v>74</v>
      </c>
      <c r="H175" s="17">
        <f>SUM(F175-G175)</f>
        <v>15</v>
      </c>
      <c r="I175" s="26">
        <f>SUM(I163:I174)</f>
        <v>23</v>
      </c>
      <c r="J175" s="18">
        <f>I175</f>
        <v>23</v>
      </c>
      <c r="K175" s="152"/>
      <c r="M175" s="69">
        <f>SUM(F175:G175)</f>
        <v>163</v>
      </c>
      <c r="N175" s="69">
        <f>SUM(I175)</f>
        <v>23</v>
      </c>
    </row>
    <row r="176" spans="1:16" s="69" customFormat="1" ht="12.75" customHeight="1" thickBot="1" x14ac:dyDescent="0.3">
      <c r="A176" s="197"/>
      <c r="B176" s="197"/>
      <c r="C176" s="197"/>
      <c r="D176" s="197"/>
      <c r="E176" s="197"/>
      <c r="F176" s="197"/>
      <c r="G176" s="197"/>
      <c r="H176" s="197"/>
      <c r="I176" s="197"/>
    </row>
    <row r="177" spans="1:16" s="69" customFormat="1" ht="12.75" customHeight="1" x14ac:dyDescent="0.25">
      <c r="A177" s="147" t="s">
        <v>14</v>
      </c>
      <c r="B177" s="7" t="s">
        <v>13</v>
      </c>
      <c r="C177" s="7">
        <v>1</v>
      </c>
      <c r="D177" s="7">
        <v>0</v>
      </c>
      <c r="E177" s="7">
        <v>0</v>
      </c>
      <c r="F177" s="7">
        <v>8</v>
      </c>
      <c r="G177" s="7">
        <v>6</v>
      </c>
      <c r="H177" s="7"/>
      <c r="I177" s="8">
        <v>3</v>
      </c>
      <c r="K177" s="150">
        <f>RANK(J197,J:J,0)</f>
        <v>1</v>
      </c>
      <c r="O177" s="69">
        <f t="shared" si="19"/>
        <v>14</v>
      </c>
      <c r="P177" s="69">
        <f t="shared" si="18"/>
        <v>2</v>
      </c>
    </row>
    <row r="178" spans="1:16" s="69" customFormat="1" ht="12.75" customHeight="1" x14ac:dyDescent="0.25">
      <c r="A178" s="148"/>
      <c r="B178" s="9" t="s">
        <v>15</v>
      </c>
      <c r="C178" s="9">
        <v>0</v>
      </c>
      <c r="D178" s="9">
        <v>0</v>
      </c>
      <c r="E178" s="9">
        <v>1</v>
      </c>
      <c r="F178" s="9">
        <v>6</v>
      </c>
      <c r="G178" s="9">
        <v>9</v>
      </c>
      <c r="H178" s="9"/>
      <c r="I178" s="10">
        <v>0</v>
      </c>
      <c r="K178" s="151"/>
      <c r="O178" s="69">
        <f t="shared" si="19"/>
        <v>15</v>
      </c>
      <c r="P178" s="69">
        <f t="shared" si="18"/>
        <v>-3</v>
      </c>
    </row>
    <row r="179" spans="1:16" s="69" customFormat="1" ht="12.75" customHeight="1" x14ac:dyDescent="0.25">
      <c r="A179" s="148"/>
      <c r="B179" s="11" t="s">
        <v>17</v>
      </c>
      <c r="C179" s="11">
        <v>1</v>
      </c>
      <c r="D179" s="11">
        <v>0</v>
      </c>
      <c r="E179" s="11">
        <v>0</v>
      </c>
      <c r="F179" s="11">
        <v>6</v>
      </c>
      <c r="G179" s="11">
        <v>5</v>
      </c>
      <c r="H179" s="11"/>
      <c r="I179" s="12">
        <v>3</v>
      </c>
      <c r="K179" s="151"/>
      <c r="O179" s="69">
        <f t="shared" si="19"/>
        <v>11</v>
      </c>
      <c r="P179" s="69">
        <f t="shared" si="18"/>
        <v>1</v>
      </c>
    </row>
    <row r="180" spans="1:16" s="69" customFormat="1" ht="12.75" customHeight="1" x14ac:dyDescent="0.25">
      <c r="A180" s="148"/>
      <c r="B180" s="11" t="s">
        <v>19</v>
      </c>
      <c r="C180" s="11">
        <v>1</v>
      </c>
      <c r="D180" s="11">
        <v>0</v>
      </c>
      <c r="E180" s="11">
        <v>0</v>
      </c>
      <c r="F180" s="11">
        <v>8</v>
      </c>
      <c r="G180" s="11">
        <v>7</v>
      </c>
      <c r="H180" s="11"/>
      <c r="I180" s="12">
        <v>3</v>
      </c>
      <c r="K180" s="151"/>
      <c r="O180" s="69">
        <f t="shared" si="19"/>
        <v>15</v>
      </c>
      <c r="P180" s="69">
        <f t="shared" si="18"/>
        <v>1</v>
      </c>
    </row>
    <row r="181" spans="1:16" s="69" customFormat="1" ht="12.75" customHeight="1" x14ac:dyDescent="0.25">
      <c r="A181" s="148"/>
      <c r="B181" s="11" t="s">
        <v>21</v>
      </c>
      <c r="C181" s="11">
        <v>1</v>
      </c>
      <c r="D181" s="11">
        <v>0</v>
      </c>
      <c r="E181" s="11">
        <v>0</v>
      </c>
      <c r="F181" s="11">
        <v>9</v>
      </c>
      <c r="G181" s="11">
        <v>6</v>
      </c>
      <c r="H181" s="11"/>
      <c r="I181" s="12">
        <v>3</v>
      </c>
      <c r="K181" s="151"/>
      <c r="O181" s="69">
        <f t="shared" si="19"/>
        <v>15</v>
      </c>
      <c r="P181" s="69">
        <f t="shared" si="18"/>
        <v>3</v>
      </c>
    </row>
    <row r="182" spans="1:16" s="69" customFormat="1" ht="12.75" customHeight="1" x14ac:dyDescent="0.25">
      <c r="A182" s="148"/>
      <c r="B182" s="11" t="s">
        <v>23</v>
      </c>
      <c r="C182" s="11">
        <v>1</v>
      </c>
      <c r="D182" s="11">
        <v>0</v>
      </c>
      <c r="E182" s="11">
        <v>0</v>
      </c>
      <c r="F182" s="11">
        <v>7</v>
      </c>
      <c r="G182" s="11">
        <v>5</v>
      </c>
      <c r="H182" s="11"/>
      <c r="I182" s="12">
        <v>3</v>
      </c>
      <c r="K182" s="151"/>
      <c r="O182" s="69">
        <f t="shared" si="19"/>
        <v>12</v>
      </c>
      <c r="P182" s="69">
        <f t="shared" si="18"/>
        <v>2</v>
      </c>
    </row>
    <row r="183" spans="1:16" s="69" customFormat="1" ht="12.75" customHeight="1" x14ac:dyDescent="0.25">
      <c r="A183" s="148"/>
      <c r="B183" s="11" t="s">
        <v>24</v>
      </c>
      <c r="C183" s="11">
        <v>0</v>
      </c>
      <c r="D183" s="11">
        <v>0</v>
      </c>
      <c r="E183" s="11">
        <v>1</v>
      </c>
      <c r="F183" s="11">
        <v>6</v>
      </c>
      <c r="G183" s="11">
        <v>8</v>
      </c>
      <c r="H183" s="11"/>
      <c r="I183" s="12">
        <v>0</v>
      </c>
      <c r="K183" s="151"/>
      <c r="O183" s="69">
        <f t="shared" si="19"/>
        <v>14</v>
      </c>
      <c r="P183" s="69">
        <f t="shared" si="18"/>
        <v>-2</v>
      </c>
    </row>
    <row r="184" spans="1:16" s="69" customFormat="1" ht="12.75" customHeight="1" x14ac:dyDescent="0.25">
      <c r="A184" s="148"/>
      <c r="B184" s="11" t="s">
        <v>26</v>
      </c>
      <c r="C184" s="11">
        <v>1</v>
      </c>
      <c r="D184" s="11">
        <v>0</v>
      </c>
      <c r="E184" s="11">
        <v>0</v>
      </c>
      <c r="F184" s="11">
        <v>9</v>
      </c>
      <c r="G184" s="11">
        <v>6</v>
      </c>
      <c r="H184" s="11"/>
      <c r="I184" s="12">
        <v>3</v>
      </c>
      <c r="K184" s="151"/>
      <c r="O184" s="69">
        <f t="shared" si="19"/>
        <v>15</v>
      </c>
      <c r="P184" s="69">
        <f t="shared" si="18"/>
        <v>3</v>
      </c>
    </row>
    <row r="185" spans="1:16" s="69" customFormat="1" ht="12.75" customHeight="1" x14ac:dyDescent="0.25">
      <c r="A185" s="148"/>
      <c r="B185" s="11" t="s">
        <v>28</v>
      </c>
      <c r="C185" s="11">
        <v>0</v>
      </c>
      <c r="D185" s="11">
        <v>0</v>
      </c>
      <c r="E185" s="11">
        <v>1</v>
      </c>
      <c r="F185" s="11">
        <v>6</v>
      </c>
      <c r="G185" s="11">
        <v>8</v>
      </c>
      <c r="H185" s="11"/>
      <c r="I185" s="12">
        <v>0</v>
      </c>
      <c r="K185" s="151"/>
      <c r="O185" s="69">
        <f t="shared" si="19"/>
        <v>14</v>
      </c>
      <c r="P185" s="69">
        <f t="shared" si="18"/>
        <v>-2</v>
      </c>
    </row>
    <row r="186" spans="1:16" s="69" customFormat="1" ht="12.75" customHeight="1" x14ac:dyDescent="0.25">
      <c r="A186" s="148"/>
      <c r="B186" s="11" t="s">
        <v>30</v>
      </c>
      <c r="C186" s="11">
        <v>1</v>
      </c>
      <c r="D186" s="11">
        <v>0</v>
      </c>
      <c r="E186" s="11">
        <v>0</v>
      </c>
      <c r="F186" s="11">
        <v>8</v>
      </c>
      <c r="G186" s="11">
        <v>5</v>
      </c>
      <c r="H186" s="11"/>
      <c r="I186" s="12">
        <v>3</v>
      </c>
      <c r="K186" s="151"/>
      <c r="O186" s="69">
        <f t="shared" si="19"/>
        <v>13</v>
      </c>
      <c r="P186" s="69">
        <f t="shared" si="18"/>
        <v>3</v>
      </c>
    </row>
    <row r="187" spans="1:16" s="69" customFormat="1" ht="12.75" customHeight="1" x14ac:dyDescent="0.25">
      <c r="A187" s="148"/>
      <c r="B187" s="11" t="s">
        <v>32</v>
      </c>
      <c r="C187" s="11">
        <v>1</v>
      </c>
      <c r="D187" s="11">
        <v>0</v>
      </c>
      <c r="E187" s="11">
        <v>0</v>
      </c>
      <c r="F187" s="11">
        <v>8</v>
      </c>
      <c r="G187" s="11">
        <v>7</v>
      </c>
      <c r="H187" s="11"/>
      <c r="I187" s="12">
        <v>3</v>
      </c>
      <c r="K187" s="151"/>
      <c r="O187" s="69">
        <f t="shared" si="19"/>
        <v>15</v>
      </c>
      <c r="P187" s="69">
        <f t="shared" si="18"/>
        <v>1</v>
      </c>
    </row>
    <row r="188" spans="1:16" s="69" customFormat="1" ht="12.75" customHeight="1" x14ac:dyDescent="0.25">
      <c r="A188" s="148"/>
      <c r="B188" s="11" t="s">
        <v>34</v>
      </c>
      <c r="C188" s="11">
        <v>1</v>
      </c>
      <c r="D188" s="11">
        <v>0</v>
      </c>
      <c r="E188" s="11">
        <v>0</v>
      </c>
      <c r="F188" s="11">
        <v>8</v>
      </c>
      <c r="G188" s="11">
        <v>5</v>
      </c>
      <c r="H188" s="11"/>
      <c r="I188" s="12">
        <v>3</v>
      </c>
      <c r="K188" s="151"/>
      <c r="O188" s="69">
        <f t="shared" si="19"/>
        <v>13</v>
      </c>
      <c r="P188" s="69">
        <f t="shared" si="18"/>
        <v>3</v>
      </c>
    </row>
    <row r="189" spans="1:16" s="69" customFormat="1" ht="12.75" customHeight="1" x14ac:dyDescent="0.25">
      <c r="A189" s="148"/>
      <c r="B189" s="11" t="s">
        <v>36</v>
      </c>
      <c r="C189" s="11">
        <v>1</v>
      </c>
      <c r="D189" s="11">
        <v>0</v>
      </c>
      <c r="E189" s="11">
        <v>0</v>
      </c>
      <c r="F189" s="11">
        <v>9</v>
      </c>
      <c r="G189" s="11">
        <v>7</v>
      </c>
      <c r="H189" s="11"/>
      <c r="I189" s="12">
        <v>3</v>
      </c>
      <c r="K189" s="151"/>
      <c r="O189" s="69">
        <f t="shared" si="19"/>
        <v>16</v>
      </c>
      <c r="P189" s="69">
        <f t="shared" si="18"/>
        <v>2</v>
      </c>
    </row>
    <row r="190" spans="1:16" s="69" customFormat="1" ht="12.75" customHeight="1" x14ac:dyDescent="0.25">
      <c r="A190" s="148"/>
      <c r="B190" s="11" t="s">
        <v>38</v>
      </c>
      <c r="C190" s="11">
        <v>1</v>
      </c>
      <c r="D190" s="11">
        <v>0</v>
      </c>
      <c r="E190" s="11">
        <v>0</v>
      </c>
      <c r="F190" s="11">
        <v>9</v>
      </c>
      <c r="G190" s="11">
        <v>7</v>
      </c>
      <c r="H190" s="11"/>
      <c r="I190" s="12">
        <v>3</v>
      </c>
      <c r="K190" s="151"/>
      <c r="O190" s="69">
        <f t="shared" si="19"/>
        <v>16</v>
      </c>
      <c r="P190" s="69">
        <f t="shared" si="18"/>
        <v>2</v>
      </c>
    </row>
    <row r="191" spans="1:16" s="69" customFormat="1" ht="12.75" customHeight="1" x14ac:dyDescent="0.25">
      <c r="A191" s="148"/>
      <c r="B191" s="11" t="s">
        <v>40</v>
      </c>
      <c r="C191" s="11">
        <v>0</v>
      </c>
      <c r="D191" s="11">
        <v>1</v>
      </c>
      <c r="E191" s="11">
        <v>0</v>
      </c>
      <c r="F191" s="11">
        <v>7</v>
      </c>
      <c r="G191" s="11">
        <v>7</v>
      </c>
      <c r="H191" s="11"/>
      <c r="I191" s="12">
        <v>1</v>
      </c>
      <c r="K191" s="151"/>
      <c r="O191" s="69">
        <f t="shared" si="19"/>
        <v>14</v>
      </c>
      <c r="P191" s="69">
        <f t="shared" si="18"/>
        <v>0</v>
      </c>
    </row>
    <row r="192" spans="1:16" s="69" customFormat="1" ht="12.75" customHeight="1" x14ac:dyDescent="0.25">
      <c r="A192" s="148"/>
      <c r="B192" s="11" t="s">
        <v>71</v>
      </c>
      <c r="C192" s="11">
        <v>0</v>
      </c>
      <c r="D192" s="11">
        <v>0</v>
      </c>
      <c r="E192" s="11">
        <v>1</v>
      </c>
      <c r="F192" s="11">
        <v>7</v>
      </c>
      <c r="G192" s="11">
        <v>8</v>
      </c>
      <c r="H192" s="11"/>
      <c r="I192" s="12">
        <v>0</v>
      </c>
      <c r="K192" s="151"/>
      <c r="O192" s="69">
        <f t="shared" si="19"/>
        <v>15</v>
      </c>
      <c r="P192" s="69">
        <f t="shared" si="18"/>
        <v>-1</v>
      </c>
    </row>
    <row r="193" spans="1:16" s="69" customFormat="1" ht="12.75" customHeight="1" x14ac:dyDescent="0.25">
      <c r="A193" s="148"/>
      <c r="B193" s="11" t="s">
        <v>74</v>
      </c>
      <c r="C193" s="11">
        <v>1</v>
      </c>
      <c r="D193" s="11">
        <v>0</v>
      </c>
      <c r="E193" s="11">
        <v>0</v>
      </c>
      <c r="F193" s="11">
        <v>12</v>
      </c>
      <c r="G193" s="11">
        <v>6</v>
      </c>
      <c r="H193" s="11"/>
      <c r="I193" s="12">
        <v>3</v>
      </c>
      <c r="K193" s="151"/>
      <c r="O193" s="69">
        <f t="shared" si="19"/>
        <v>18</v>
      </c>
      <c r="P193" s="69">
        <f t="shared" si="18"/>
        <v>6</v>
      </c>
    </row>
    <row r="194" spans="1:16" s="69" customFormat="1" ht="12.75" customHeight="1" x14ac:dyDescent="0.25">
      <c r="A194" s="148"/>
      <c r="B194" s="11" t="s">
        <v>75</v>
      </c>
      <c r="C194" s="11">
        <v>0</v>
      </c>
      <c r="D194" s="11">
        <v>1</v>
      </c>
      <c r="E194" s="11">
        <v>0</v>
      </c>
      <c r="F194" s="11">
        <v>8</v>
      </c>
      <c r="G194" s="11">
        <v>8</v>
      </c>
      <c r="H194" s="11"/>
      <c r="I194" s="12">
        <v>1</v>
      </c>
      <c r="K194" s="151"/>
      <c r="O194" s="69">
        <f t="shared" si="19"/>
        <v>16</v>
      </c>
      <c r="P194" s="69">
        <f t="shared" si="18"/>
        <v>0</v>
      </c>
    </row>
    <row r="195" spans="1:16" s="69" customFormat="1" ht="12.75" customHeight="1" x14ac:dyDescent="0.25">
      <c r="A195" s="148"/>
      <c r="B195" s="11" t="s">
        <v>77</v>
      </c>
      <c r="C195" s="11">
        <v>1</v>
      </c>
      <c r="D195" s="11">
        <v>0</v>
      </c>
      <c r="E195" s="11">
        <v>0</v>
      </c>
      <c r="F195" s="11">
        <v>5</v>
      </c>
      <c r="G195" s="11">
        <v>4</v>
      </c>
      <c r="H195" s="11"/>
      <c r="I195" s="12">
        <v>3</v>
      </c>
      <c r="K195" s="151"/>
      <c r="O195" s="69">
        <f t="shared" si="19"/>
        <v>9</v>
      </c>
      <c r="P195" s="69">
        <f t="shared" si="18"/>
        <v>1</v>
      </c>
    </row>
    <row r="196" spans="1:16" s="69" customFormat="1" ht="12.75" customHeight="1" x14ac:dyDescent="0.25">
      <c r="A196" s="148"/>
      <c r="B196" s="11" t="s">
        <v>79</v>
      </c>
      <c r="C196" s="11">
        <v>0</v>
      </c>
      <c r="D196" s="11">
        <v>0</v>
      </c>
      <c r="E196" s="11">
        <v>1</v>
      </c>
      <c r="F196" s="11">
        <v>7</v>
      </c>
      <c r="G196" s="11">
        <v>8</v>
      </c>
      <c r="H196" s="11"/>
      <c r="I196" s="12">
        <v>0</v>
      </c>
      <c r="K196" s="151"/>
      <c r="O196" s="69">
        <f t="shared" si="19"/>
        <v>15</v>
      </c>
      <c r="P196" s="69">
        <f t="shared" si="18"/>
        <v>-1</v>
      </c>
    </row>
    <row r="197" spans="1:16" s="69" customFormat="1" ht="12.75" customHeight="1" thickBot="1" x14ac:dyDescent="0.3">
      <c r="A197" s="149"/>
      <c r="B197" s="17" t="s">
        <v>39</v>
      </c>
      <c r="C197" s="17">
        <f>SUM(C177:C196)</f>
        <v>13</v>
      </c>
      <c r="D197" s="17">
        <f>SUM(D177:D196)</f>
        <v>2</v>
      </c>
      <c r="E197" s="17">
        <f>SUM(E177:E196)</f>
        <v>5</v>
      </c>
      <c r="F197" s="17">
        <f>SUM(F177:F196)</f>
        <v>153</v>
      </c>
      <c r="G197" s="17">
        <f>SUM(G177:G196)</f>
        <v>132</v>
      </c>
      <c r="H197" s="17">
        <f>SUM(F197-G197)</f>
        <v>21</v>
      </c>
      <c r="I197" s="26">
        <f>SUM(I177:I196)</f>
        <v>41</v>
      </c>
      <c r="J197" s="18">
        <f>I197</f>
        <v>41</v>
      </c>
      <c r="K197" s="152"/>
      <c r="M197" s="69">
        <f>SUM(F197:G197)</f>
        <v>285</v>
      </c>
      <c r="N197" s="69">
        <f>SUM(I197)</f>
        <v>41</v>
      </c>
    </row>
    <row r="198" spans="1:16" s="69" customFormat="1" ht="12.75" customHeight="1" thickBot="1" x14ac:dyDescent="0.3">
      <c r="A198" s="197"/>
      <c r="B198" s="197"/>
      <c r="C198" s="197"/>
      <c r="D198" s="197"/>
      <c r="E198" s="197"/>
      <c r="F198" s="197"/>
      <c r="G198" s="197"/>
      <c r="H198" s="197"/>
      <c r="I198" s="197"/>
    </row>
    <row r="199" spans="1:16" s="69" customFormat="1" ht="12.75" customHeight="1" x14ac:dyDescent="0.25">
      <c r="A199" s="147" t="s">
        <v>25</v>
      </c>
      <c r="B199" s="7" t="s">
        <v>13</v>
      </c>
      <c r="C199" s="7">
        <v>0</v>
      </c>
      <c r="D199" s="7">
        <v>1</v>
      </c>
      <c r="E199" s="7">
        <v>0</v>
      </c>
      <c r="F199" s="7">
        <v>5</v>
      </c>
      <c r="G199" s="7">
        <v>5</v>
      </c>
      <c r="H199" s="7"/>
      <c r="I199" s="8">
        <v>1</v>
      </c>
      <c r="K199" s="150">
        <f>RANK(J219,J:J,0)</f>
        <v>8</v>
      </c>
      <c r="O199" s="69">
        <f t="shared" si="19"/>
        <v>10</v>
      </c>
      <c r="P199" s="69">
        <f t="shared" si="18"/>
        <v>0</v>
      </c>
    </row>
    <row r="200" spans="1:16" s="69" customFormat="1" ht="12.75" customHeight="1" x14ac:dyDescent="0.25">
      <c r="A200" s="148"/>
      <c r="B200" s="9" t="s">
        <v>15</v>
      </c>
      <c r="C200" s="9">
        <v>0</v>
      </c>
      <c r="D200" s="9">
        <v>0</v>
      </c>
      <c r="E200" s="9">
        <v>1</v>
      </c>
      <c r="F200" s="9">
        <v>6</v>
      </c>
      <c r="G200" s="9">
        <v>7</v>
      </c>
      <c r="H200" s="9"/>
      <c r="I200" s="10">
        <v>0</v>
      </c>
      <c r="K200" s="151"/>
      <c r="O200" s="69">
        <f t="shared" si="19"/>
        <v>13</v>
      </c>
      <c r="P200" s="69">
        <f t="shared" si="18"/>
        <v>-1</v>
      </c>
    </row>
    <row r="201" spans="1:16" s="69" customFormat="1" ht="12.75" customHeight="1" x14ac:dyDescent="0.25">
      <c r="A201" s="148"/>
      <c r="B201" s="11" t="s">
        <v>17</v>
      </c>
      <c r="C201" s="11">
        <v>0</v>
      </c>
      <c r="D201" s="11">
        <v>0</v>
      </c>
      <c r="E201" s="11">
        <v>1</v>
      </c>
      <c r="F201" s="11">
        <v>7</v>
      </c>
      <c r="G201" s="11">
        <v>8</v>
      </c>
      <c r="H201" s="11"/>
      <c r="I201" s="12">
        <v>0</v>
      </c>
      <c r="K201" s="151"/>
      <c r="O201" s="69">
        <f t="shared" si="19"/>
        <v>15</v>
      </c>
      <c r="P201" s="69">
        <f t="shared" si="18"/>
        <v>-1</v>
      </c>
    </row>
    <row r="202" spans="1:16" s="69" customFormat="1" ht="12.75" customHeight="1" x14ac:dyDescent="0.25">
      <c r="A202" s="148"/>
      <c r="B202" s="11" t="s">
        <v>19</v>
      </c>
      <c r="C202" s="11">
        <v>1</v>
      </c>
      <c r="D202" s="11">
        <v>0</v>
      </c>
      <c r="E202" s="11">
        <v>0</v>
      </c>
      <c r="F202" s="11">
        <v>9</v>
      </c>
      <c r="G202" s="11">
        <v>7</v>
      </c>
      <c r="H202" s="11"/>
      <c r="I202" s="12">
        <v>3</v>
      </c>
      <c r="K202" s="151"/>
      <c r="O202" s="69">
        <f t="shared" si="19"/>
        <v>16</v>
      </c>
      <c r="P202" s="69">
        <f t="shared" si="18"/>
        <v>2</v>
      </c>
    </row>
    <row r="203" spans="1:16" s="69" customFormat="1" ht="12.75" customHeight="1" x14ac:dyDescent="0.25">
      <c r="A203" s="148"/>
      <c r="B203" s="11" t="s">
        <v>21</v>
      </c>
      <c r="C203" s="11">
        <v>0</v>
      </c>
      <c r="D203" s="11">
        <v>0</v>
      </c>
      <c r="E203" s="11">
        <v>1</v>
      </c>
      <c r="F203" s="11">
        <v>5</v>
      </c>
      <c r="G203" s="11">
        <v>8</v>
      </c>
      <c r="H203" s="11"/>
      <c r="I203" s="12">
        <v>0</v>
      </c>
      <c r="K203" s="151"/>
      <c r="O203" s="69">
        <f t="shared" si="19"/>
        <v>13</v>
      </c>
      <c r="P203" s="69">
        <f t="shared" si="18"/>
        <v>-3</v>
      </c>
    </row>
    <row r="204" spans="1:16" s="69" customFormat="1" ht="12.75" customHeight="1" x14ac:dyDescent="0.25">
      <c r="A204" s="148"/>
      <c r="B204" s="11" t="s">
        <v>23</v>
      </c>
      <c r="C204" s="11">
        <v>0</v>
      </c>
      <c r="D204" s="11">
        <v>1</v>
      </c>
      <c r="E204" s="11">
        <v>0</v>
      </c>
      <c r="F204" s="11">
        <v>8</v>
      </c>
      <c r="G204" s="11">
        <v>8</v>
      </c>
      <c r="H204" s="11"/>
      <c r="I204" s="12">
        <v>1</v>
      </c>
      <c r="K204" s="151"/>
      <c r="O204" s="69">
        <f t="shared" si="19"/>
        <v>16</v>
      </c>
      <c r="P204" s="69">
        <f t="shared" si="18"/>
        <v>0</v>
      </c>
    </row>
    <row r="205" spans="1:16" s="69" customFormat="1" ht="12.75" customHeight="1" x14ac:dyDescent="0.25">
      <c r="A205" s="148"/>
      <c r="B205" s="11" t="s">
        <v>24</v>
      </c>
      <c r="C205" s="11">
        <v>0</v>
      </c>
      <c r="D205" s="11">
        <v>1</v>
      </c>
      <c r="E205" s="11">
        <v>0</v>
      </c>
      <c r="F205" s="11">
        <v>7</v>
      </c>
      <c r="G205" s="11">
        <v>7</v>
      </c>
      <c r="H205" s="11"/>
      <c r="I205" s="12">
        <v>1</v>
      </c>
      <c r="K205" s="151"/>
      <c r="O205" s="69">
        <f t="shared" si="19"/>
        <v>14</v>
      </c>
      <c r="P205" s="69">
        <f t="shared" si="18"/>
        <v>0</v>
      </c>
    </row>
    <row r="206" spans="1:16" s="69" customFormat="1" ht="12.75" customHeight="1" x14ac:dyDescent="0.25">
      <c r="A206" s="148"/>
      <c r="B206" s="11" t="s">
        <v>26</v>
      </c>
      <c r="C206" s="11">
        <v>0</v>
      </c>
      <c r="D206" s="11">
        <v>1</v>
      </c>
      <c r="E206" s="11">
        <v>0</v>
      </c>
      <c r="F206" s="11">
        <v>8</v>
      </c>
      <c r="G206" s="11">
        <v>8</v>
      </c>
      <c r="H206" s="11"/>
      <c r="I206" s="12">
        <v>1</v>
      </c>
      <c r="K206" s="151"/>
      <c r="O206" s="69">
        <f t="shared" si="19"/>
        <v>16</v>
      </c>
      <c r="P206" s="69">
        <f t="shared" si="18"/>
        <v>0</v>
      </c>
    </row>
    <row r="207" spans="1:16" s="69" customFormat="1" ht="12.75" customHeight="1" x14ac:dyDescent="0.25">
      <c r="A207" s="148"/>
      <c r="B207" s="11" t="s">
        <v>28</v>
      </c>
      <c r="C207" s="11">
        <v>0</v>
      </c>
      <c r="D207" s="11">
        <v>0</v>
      </c>
      <c r="E207" s="11">
        <v>1</v>
      </c>
      <c r="F207" s="11">
        <v>7</v>
      </c>
      <c r="G207" s="11">
        <v>12</v>
      </c>
      <c r="H207" s="11"/>
      <c r="I207" s="12">
        <v>0</v>
      </c>
      <c r="K207" s="151"/>
      <c r="O207" s="69">
        <f t="shared" si="19"/>
        <v>19</v>
      </c>
      <c r="P207" s="69">
        <f t="shared" si="18"/>
        <v>-5</v>
      </c>
    </row>
    <row r="208" spans="1:16" s="69" customFormat="1" ht="12.75" customHeight="1" x14ac:dyDescent="0.25">
      <c r="A208" s="148"/>
      <c r="B208" s="11" t="s">
        <v>30</v>
      </c>
      <c r="C208" s="11">
        <v>1</v>
      </c>
      <c r="D208" s="11">
        <v>0</v>
      </c>
      <c r="E208" s="11">
        <v>0</v>
      </c>
      <c r="F208" s="11">
        <v>9</v>
      </c>
      <c r="G208" s="11">
        <v>4</v>
      </c>
      <c r="H208" s="11"/>
      <c r="I208" s="12">
        <v>3</v>
      </c>
      <c r="K208" s="151"/>
      <c r="O208" s="69">
        <f t="shared" si="19"/>
        <v>13</v>
      </c>
      <c r="P208" s="69">
        <f t="shared" si="18"/>
        <v>5</v>
      </c>
    </row>
    <row r="209" spans="1:16" s="69" customFormat="1" ht="12.75" customHeight="1" x14ac:dyDescent="0.25">
      <c r="A209" s="148"/>
      <c r="B209" s="11" t="s">
        <v>32</v>
      </c>
      <c r="C209" s="11">
        <v>0</v>
      </c>
      <c r="D209" s="11">
        <v>0</v>
      </c>
      <c r="E209" s="11">
        <v>1</v>
      </c>
      <c r="F209" s="11">
        <v>7</v>
      </c>
      <c r="G209" s="11">
        <v>9</v>
      </c>
      <c r="H209" s="11"/>
      <c r="I209" s="12">
        <v>0</v>
      </c>
      <c r="K209" s="151"/>
      <c r="O209" s="69">
        <f t="shared" si="19"/>
        <v>16</v>
      </c>
      <c r="P209" s="69">
        <f t="shared" si="18"/>
        <v>-2</v>
      </c>
    </row>
    <row r="210" spans="1:16" s="69" customFormat="1" ht="12.75" customHeight="1" x14ac:dyDescent="0.25">
      <c r="A210" s="148"/>
      <c r="B210" s="11" t="s">
        <v>34</v>
      </c>
      <c r="C210" s="11">
        <v>0</v>
      </c>
      <c r="D210" s="11">
        <v>0</v>
      </c>
      <c r="E210" s="11">
        <v>1</v>
      </c>
      <c r="F210" s="11">
        <v>7</v>
      </c>
      <c r="G210" s="11">
        <v>15</v>
      </c>
      <c r="H210" s="11"/>
      <c r="I210" s="12">
        <v>0</v>
      </c>
      <c r="K210" s="151"/>
      <c r="O210" s="69">
        <f t="shared" si="19"/>
        <v>22</v>
      </c>
      <c r="P210" s="69">
        <f t="shared" si="18"/>
        <v>-8</v>
      </c>
    </row>
    <row r="211" spans="1:16" s="69" customFormat="1" ht="12.75" customHeight="1" x14ac:dyDescent="0.25">
      <c r="A211" s="148"/>
      <c r="B211" s="11" t="s">
        <v>36</v>
      </c>
      <c r="C211" s="11">
        <v>1</v>
      </c>
      <c r="D211" s="11">
        <v>0</v>
      </c>
      <c r="E211" s="11">
        <v>0</v>
      </c>
      <c r="F211" s="11">
        <v>12</v>
      </c>
      <c r="G211" s="11">
        <v>6</v>
      </c>
      <c r="H211" s="11"/>
      <c r="I211" s="12">
        <v>3</v>
      </c>
      <c r="K211" s="151"/>
      <c r="O211" s="69">
        <f t="shared" si="19"/>
        <v>18</v>
      </c>
      <c r="P211" s="69">
        <f t="shared" si="18"/>
        <v>6</v>
      </c>
    </row>
    <row r="212" spans="1:16" s="69" customFormat="1" ht="12.75" customHeight="1" x14ac:dyDescent="0.25">
      <c r="A212" s="148"/>
      <c r="B212" s="11" t="s">
        <v>38</v>
      </c>
      <c r="C212" s="11">
        <v>1</v>
      </c>
      <c r="D212" s="11">
        <v>0</v>
      </c>
      <c r="E212" s="11">
        <v>0</v>
      </c>
      <c r="F212" s="11">
        <v>12</v>
      </c>
      <c r="G212" s="11">
        <v>5</v>
      </c>
      <c r="H212" s="11"/>
      <c r="I212" s="12">
        <v>3</v>
      </c>
      <c r="K212" s="151"/>
      <c r="O212" s="69">
        <f t="shared" si="19"/>
        <v>17</v>
      </c>
      <c r="P212" s="69">
        <f t="shared" si="18"/>
        <v>7</v>
      </c>
    </row>
    <row r="213" spans="1:16" s="69" customFormat="1" ht="12.75" customHeight="1" x14ac:dyDescent="0.25">
      <c r="A213" s="148"/>
      <c r="B213" s="11" t="s">
        <v>40</v>
      </c>
      <c r="C213" s="11">
        <v>0</v>
      </c>
      <c r="D213" s="11">
        <v>1</v>
      </c>
      <c r="E213" s="11">
        <v>0</v>
      </c>
      <c r="F213" s="11">
        <v>7</v>
      </c>
      <c r="G213" s="11">
        <v>7</v>
      </c>
      <c r="H213" s="11"/>
      <c r="I213" s="12">
        <v>1</v>
      </c>
      <c r="K213" s="151"/>
      <c r="O213" s="69">
        <f t="shared" si="19"/>
        <v>14</v>
      </c>
      <c r="P213" s="69">
        <f t="shared" si="18"/>
        <v>0</v>
      </c>
    </row>
    <row r="214" spans="1:16" s="69" customFormat="1" ht="12.75" customHeight="1" x14ac:dyDescent="0.25">
      <c r="A214" s="148"/>
      <c r="B214" s="11" t="s">
        <v>71</v>
      </c>
      <c r="C214" s="11">
        <v>1</v>
      </c>
      <c r="D214" s="11">
        <v>0</v>
      </c>
      <c r="E214" s="11">
        <v>0</v>
      </c>
      <c r="F214" s="11">
        <v>7</v>
      </c>
      <c r="G214" s="11">
        <v>4</v>
      </c>
      <c r="H214" s="11"/>
      <c r="I214" s="12">
        <v>3</v>
      </c>
      <c r="K214" s="151"/>
      <c r="O214" s="69">
        <f t="shared" si="19"/>
        <v>11</v>
      </c>
      <c r="P214" s="69">
        <f t="shared" si="18"/>
        <v>3</v>
      </c>
    </row>
    <row r="215" spans="1:16" s="69" customFormat="1" ht="12.75" customHeight="1" x14ac:dyDescent="0.25">
      <c r="A215" s="148"/>
      <c r="B215" s="11" t="s">
        <v>74</v>
      </c>
      <c r="C215" s="11">
        <v>0</v>
      </c>
      <c r="D215" s="11">
        <v>1</v>
      </c>
      <c r="E215" s="11">
        <v>0</v>
      </c>
      <c r="F215" s="11">
        <v>7</v>
      </c>
      <c r="G215" s="11">
        <v>7</v>
      </c>
      <c r="H215" s="11"/>
      <c r="I215" s="12">
        <v>1</v>
      </c>
      <c r="K215" s="151"/>
      <c r="O215" s="69">
        <f t="shared" si="19"/>
        <v>14</v>
      </c>
      <c r="P215" s="69">
        <f t="shared" si="18"/>
        <v>0</v>
      </c>
    </row>
    <row r="216" spans="1:16" s="69" customFormat="1" ht="12.75" customHeight="1" x14ac:dyDescent="0.25">
      <c r="A216" s="148"/>
      <c r="B216" s="11" t="s">
        <v>75</v>
      </c>
      <c r="C216" s="11">
        <v>0</v>
      </c>
      <c r="D216" s="11">
        <v>0</v>
      </c>
      <c r="E216" s="11">
        <v>1</v>
      </c>
      <c r="F216" s="11">
        <v>8</v>
      </c>
      <c r="G216" s="11">
        <v>9</v>
      </c>
      <c r="H216" s="11"/>
      <c r="I216" s="12">
        <v>0</v>
      </c>
      <c r="K216" s="151"/>
      <c r="O216" s="69">
        <f t="shared" si="19"/>
        <v>17</v>
      </c>
      <c r="P216" s="69">
        <f t="shared" si="18"/>
        <v>-1</v>
      </c>
    </row>
    <row r="217" spans="1:16" s="69" customFormat="1" ht="12.75" customHeight="1" x14ac:dyDescent="0.25">
      <c r="A217" s="148"/>
      <c r="B217" s="11" t="s">
        <v>77</v>
      </c>
      <c r="C217" s="11">
        <v>1</v>
      </c>
      <c r="D217" s="11">
        <v>0</v>
      </c>
      <c r="E217" s="11">
        <v>0</v>
      </c>
      <c r="F217" s="11">
        <v>7</v>
      </c>
      <c r="G217" s="11">
        <v>6</v>
      </c>
      <c r="H217" s="11"/>
      <c r="I217" s="12">
        <v>3</v>
      </c>
      <c r="K217" s="151"/>
      <c r="O217" s="69">
        <f t="shared" si="19"/>
        <v>13</v>
      </c>
      <c r="P217" s="69">
        <f t="shared" si="18"/>
        <v>1</v>
      </c>
    </row>
    <row r="218" spans="1:16" s="69" customFormat="1" ht="12.75" customHeight="1" x14ac:dyDescent="0.25">
      <c r="A218" s="148"/>
      <c r="B218" s="11" t="s">
        <v>79</v>
      </c>
      <c r="C218" s="11">
        <v>1</v>
      </c>
      <c r="D218" s="11">
        <v>0</v>
      </c>
      <c r="E218" s="11">
        <v>0</v>
      </c>
      <c r="F218" s="11">
        <v>12</v>
      </c>
      <c r="G218" s="11">
        <v>8</v>
      </c>
      <c r="H218" s="11"/>
      <c r="I218" s="12">
        <v>3</v>
      </c>
      <c r="K218" s="151"/>
      <c r="O218" s="69">
        <f t="shared" si="19"/>
        <v>20</v>
      </c>
      <c r="P218" s="69">
        <f t="shared" si="18"/>
        <v>4</v>
      </c>
    </row>
    <row r="219" spans="1:16" s="69" customFormat="1" ht="12.75" customHeight="1" thickBot="1" x14ac:dyDescent="0.3">
      <c r="A219" s="149"/>
      <c r="B219" s="17" t="s">
        <v>39</v>
      </c>
      <c r="C219" s="17">
        <f>SUM(C199:C218)</f>
        <v>7</v>
      </c>
      <c r="D219" s="17">
        <f>SUM(D199:D218)</f>
        <v>6</v>
      </c>
      <c r="E219" s="17">
        <f>SUM(E199:E218)</f>
        <v>7</v>
      </c>
      <c r="F219" s="17">
        <f>SUM(F199:F218)</f>
        <v>157</v>
      </c>
      <c r="G219" s="17">
        <f>SUM(G199:G218)</f>
        <v>150</v>
      </c>
      <c r="H219" s="17">
        <f>SUM(F219-G219)</f>
        <v>7</v>
      </c>
      <c r="I219" s="26">
        <f>SUM(I199:I218)</f>
        <v>27</v>
      </c>
      <c r="J219" s="18">
        <f>I219</f>
        <v>27</v>
      </c>
      <c r="K219" s="152"/>
      <c r="M219" s="69">
        <f>SUM(F219:G219)</f>
        <v>307</v>
      </c>
      <c r="N219" s="69">
        <f>SUM(I219)</f>
        <v>27</v>
      </c>
    </row>
    <row r="220" spans="1:16" s="69" customFormat="1" ht="12.75" customHeight="1" thickBot="1" x14ac:dyDescent="0.3">
      <c r="A220" s="197"/>
      <c r="B220" s="197"/>
      <c r="C220" s="197"/>
      <c r="D220" s="197"/>
      <c r="E220" s="197"/>
      <c r="F220" s="197"/>
      <c r="G220" s="197"/>
      <c r="H220" s="197"/>
      <c r="I220" s="197"/>
    </row>
    <row r="221" spans="1:16" s="69" customFormat="1" ht="12.75" customHeight="1" x14ac:dyDescent="0.25">
      <c r="A221" s="147" t="s">
        <v>33</v>
      </c>
      <c r="B221" s="7" t="s">
        <v>13</v>
      </c>
      <c r="C221" s="7">
        <v>1</v>
      </c>
      <c r="D221" s="7">
        <v>0</v>
      </c>
      <c r="E221" s="7">
        <v>0</v>
      </c>
      <c r="F221" s="7">
        <v>9</v>
      </c>
      <c r="G221" s="7">
        <v>8</v>
      </c>
      <c r="H221" s="7"/>
      <c r="I221" s="8">
        <v>3</v>
      </c>
      <c r="K221" s="150">
        <f>RANK(J241,J:J,0)</f>
        <v>5</v>
      </c>
      <c r="O221" s="69">
        <f t="shared" si="19"/>
        <v>17</v>
      </c>
      <c r="P221" s="69">
        <f t="shared" si="18"/>
        <v>1</v>
      </c>
    </row>
    <row r="222" spans="1:16" s="69" customFormat="1" ht="12.75" customHeight="1" x14ac:dyDescent="0.25">
      <c r="A222" s="148"/>
      <c r="B222" s="9" t="s">
        <v>15</v>
      </c>
      <c r="C222" s="9">
        <v>1</v>
      </c>
      <c r="D222" s="9">
        <v>0</v>
      </c>
      <c r="E222" s="9">
        <v>0</v>
      </c>
      <c r="F222" s="9">
        <v>8</v>
      </c>
      <c r="G222" s="9">
        <v>5</v>
      </c>
      <c r="H222" s="9"/>
      <c r="I222" s="10">
        <v>3</v>
      </c>
      <c r="K222" s="151"/>
      <c r="O222" s="69">
        <f t="shared" si="19"/>
        <v>13</v>
      </c>
      <c r="P222" s="69">
        <f t="shared" si="18"/>
        <v>3</v>
      </c>
    </row>
    <row r="223" spans="1:16" s="69" customFormat="1" ht="12.75" customHeight="1" x14ac:dyDescent="0.25">
      <c r="A223" s="148"/>
      <c r="B223" s="11" t="s">
        <v>17</v>
      </c>
      <c r="C223" s="11">
        <v>0</v>
      </c>
      <c r="D223" s="11">
        <v>1</v>
      </c>
      <c r="E223" s="11">
        <v>0</v>
      </c>
      <c r="F223" s="11">
        <v>6</v>
      </c>
      <c r="G223" s="11">
        <v>6</v>
      </c>
      <c r="H223" s="11"/>
      <c r="I223" s="12">
        <v>1</v>
      </c>
      <c r="K223" s="151"/>
      <c r="O223" s="69">
        <f t="shared" si="19"/>
        <v>12</v>
      </c>
      <c r="P223" s="69">
        <f t="shared" si="18"/>
        <v>0</v>
      </c>
    </row>
    <row r="224" spans="1:16" s="69" customFormat="1" ht="12.75" customHeight="1" x14ac:dyDescent="0.25">
      <c r="A224" s="148"/>
      <c r="B224" s="11" t="s">
        <v>19</v>
      </c>
      <c r="C224" s="11">
        <v>0</v>
      </c>
      <c r="D224" s="11">
        <v>0</v>
      </c>
      <c r="E224" s="11">
        <v>1</v>
      </c>
      <c r="F224" s="11">
        <v>6</v>
      </c>
      <c r="G224" s="11">
        <v>8</v>
      </c>
      <c r="H224" s="11"/>
      <c r="I224" s="12">
        <v>0</v>
      </c>
      <c r="K224" s="151"/>
      <c r="O224" s="69">
        <f t="shared" si="19"/>
        <v>14</v>
      </c>
      <c r="P224" s="69">
        <f t="shared" si="18"/>
        <v>-2</v>
      </c>
    </row>
    <row r="225" spans="1:16" s="69" customFormat="1" ht="12.75" customHeight="1" x14ac:dyDescent="0.25">
      <c r="A225" s="148"/>
      <c r="B225" s="11" t="s">
        <v>21</v>
      </c>
      <c r="C225" s="11">
        <v>1</v>
      </c>
      <c r="D225" s="11">
        <v>0</v>
      </c>
      <c r="E225" s="11">
        <v>0</v>
      </c>
      <c r="F225" s="11">
        <v>8</v>
      </c>
      <c r="G225" s="11">
        <v>6</v>
      </c>
      <c r="H225" s="11"/>
      <c r="I225" s="12">
        <v>3</v>
      </c>
      <c r="K225" s="151"/>
      <c r="O225" s="69">
        <f t="shared" si="19"/>
        <v>14</v>
      </c>
      <c r="P225" s="69">
        <f t="shared" si="18"/>
        <v>2</v>
      </c>
    </row>
    <row r="226" spans="1:16" s="69" customFormat="1" ht="12.75" customHeight="1" x14ac:dyDescent="0.25">
      <c r="A226" s="148"/>
      <c r="B226" s="11" t="s">
        <v>23</v>
      </c>
      <c r="C226" s="11">
        <v>0</v>
      </c>
      <c r="D226" s="11">
        <v>1</v>
      </c>
      <c r="E226" s="11">
        <v>0</v>
      </c>
      <c r="F226" s="11">
        <v>7</v>
      </c>
      <c r="G226" s="11">
        <v>7</v>
      </c>
      <c r="H226" s="11"/>
      <c r="I226" s="12">
        <v>1</v>
      </c>
      <c r="K226" s="151"/>
      <c r="O226" s="69">
        <f t="shared" si="19"/>
        <v>14</v>
      </c>
      <c r="P226" s="69">
        <f t="shared" si="18"/>
        <v>0</v>
      </c>
    </row>
    <row r="227" spans="1:16" s="69" customFormat="1" ht="12.75" customHeight="1" x14ac:dyDescent="0.25">
      <c r="A227" s="148"/>
      <c r="B227" s="11" t="s">
        <v>24</v>
      </c>
      <c r="C227" s="11">
        <v>1</v>
      </c>
      <c r="D227" s="11">
        <v>0</v>
      </c>
      <c r="E227" s="11">
        <v>0</v>
      </c>
      <c r="F227" s="11">
        <v>8</v>
      </c>
      <c r="G227" s="11">
        <v>6</v>
      </c>
      <c r="H227" s="11"/>
      <c r="I227" s="12">
        <v>3</v>
      </c>
      <c r="K227" s="151"/>
      <c r="O227" s="69">
        <f t="shared" si="19"/>
        <v>14</v>
      </c>
      <c r="P227" s="69">
        <f t="shared" si="18"/>
        <v>2</v>
      </c>
    </row>
    <row r="228" spans="1:16" s="69" customFormat="1" ht="12.75" customHeight="1" x14ac:dyDescent="0.25">
      <c r="A228" s="148"/>
      <c r="B228" s="11" t="s">
        <v>26</v>
      </c>
      <c r="C228" s="11">
        <v>0</v>
      </c>
      <c r="D228" s="11">
        <v>0</v>
      </c>
      <c r="E228" s="11">
        <v>1</v>
      </c>
      <c r="F228" s="11">
        <v>8</v>
      </c>
      <c r="G228" s="11">
        <v>9</v>
      </c>
      <c r="H228" s="11"/>
      <c r="I228" s="12">
        <v>0</v>
      </c>
      <c r="K228" s="151"/>
      <c r="O228" s="69">
        <f t="shared" si="19"/>
        <v>17</v>
      </c>
      <c r="P228" s="69">
        <f t="shared" si="18"/>
        <v>-1</v>
      </c>
    </row>
    <row r="229" spans="1:16" s="69" customFormat="1" ht="12.75" customHeight="1" x14ac:dyDescent="0.25">
      <c r="A229" s="148"/>
      <c r="B229" s="11" t="s">
        <v>28</v>
      </c>
      <c r="C229" s="11">
        <v>1</v>
      </c>
      <c r="D229" s="11">
        <v>0</v>
      </c>
      <c r="E229" s="11">
        <v>0</v>
      </c>
      <c r="F229" s="11">
        <v>12</v>
      </c>
      <c r="G229" s="11">
        <v>8</v>
      </c>
      <c r="H229" s="11"/>
      <c r="I229" s="12">
        <v>3</v>
      </c>
      <c r="K229" s="151"/>
      <c r="O229" s="69">
        <f t="shared" si="19"/>
        <v>20</v>
      </c>
      <c r="P229" s="69">
        <f t="shared" si="18"/>
        <v>4</v>
      </c>
    </row>
    <row r="230" spans="1:16" s="69" customFormat="1" ht="12.75" customHeight="1" x14ac:dyDescent="0.25">
      <c r="A230" s="148"/>
      <c r="B230" s="11" t="s">
        <v>30</v>
      </c>
      <c r="C230" s="11">
        <v>1</v>
      </c>
      <c r="D230" s="11">
        <v>0</v>
      </c>
      <c r="E230" s="11">
        <v>0</v>
      </c>
      <c r="F230" s="11">
        <v>7</v>
      </c>
      <c r="G230" s="11">
        <v>5</v>
      </c>
      <c r="H230" s="11"/>
      <c r="I230" s="12">
        <v>3</v>
      </c>
      <c r="K230" s="151"/>
      <c r="O230" s="69">
        <f t="shared" si="19"/>
        <v>12</v>
      </c>
      <c r="P230" s="69">
        <f t="shared" si="18"/>
        <v>2</v>
      </c>
    </row>
    <row r="231" spans="1:16" s="69" customFormat="1" ht="12.75" customHeight="1" x14ac:dyDescent="0.25">
      <c r="A231" s="148"/>
      <c r="B231" s="11" t="s">
        <v>32</v>
      </c>
      <c r="C231" s="11">
        <v>1</v>
      </c>
      <c r="D231" s="11">
        <v>0</v>
      </c>
      <c r="E231" s="11">
        <v>0</v>
      </c>
      <c r="F231" s="11">
        <v>8</v>
      </c>
      <c r="G231" s="11">
        <v>7</v>
      </c>
      <c r="H231" s="11"/>
      <c r="I231" s="12">
        <v>3</v>
      </c>
      <c r="K231" s="151"/>
      <c r="O231" s="69">
        <f t="shared" si="19"/>
        <v>15</v>
      </c>
      <c r="P231" s="69">
        <f t="shared" si="18"/>
        <v>1</v>
      </c>
    </row>
    <row r="232" spans="1:16" s="69" customFormat="1" ht="12.75" customHeight="1" x14ac:dyDescent="0.25">
      <c r="A232" s="148"/>
      <c r="B232" s="11" t="s">
        <v>34</v>
      </c>
      <c r="C232" s="11">
        <v>0</v>
      </c>
      <c r="D232" s="11">
        <v>1</v>
      </c>
      <c r="E232" s="11">
        <v>0</v>
      </c>
      <c r="F232" s="11">
        <v>7</v>
      </c>
      <c r="G232" s="11">
        <v>7</v>
      </c>
      <c r="H232" s="11"/>
      <c r="I232" s="12">
        <v>1</v>
      </c>
      <c r="K232" s="151"/>
      <c r="O232" s="69">
        <f t="shared" si="19"/>
        <v>14</v>
      </c>
      <c r="P232" s="69">
        <f t="shared" si="18"/>
        <v>0</v>
      </c>
    </row>
    <row r="233" spans="1:16" s="69" customFormat="1" ht="12.75" customHeight="1" x14ac:dyDescent="0.25">
      <c r="A233" s="148"/>
      <c r="B233" s="11" t="s">
        <v>36</v>
      </c>
      <c r="C233" s="11">
        <v>1</v>
      </c>
      <c r="D233" s="11">
        <v>0</v>
      </c>
      <c r="E233" s="11">
        <v>0</v>
      </c>
      <c r="F233" s="11">
        <v>16</v>
      </c>
      <c r="G233" s="11">
        <v>12</v>
      </c>
      <c r="H233" s="11"/>
      <c r="I233" s="12">
        <v>3</v>
      </c>
      <c r="K233" s="151"/>
      <c r="O233" s="69">
        <f t="shared" si="19"/>
        <v>28</v>
      </c>
      <c r="P233" s="69">
        <f t="shared" si="18"/>
        <v>4</v>
      </c>
    </row>
    <row r="234" spans="1:16" s="69" customFormat="1" ht="12.75" customHeight="1" x14ac:dyDescent="0.25">
      <c r="A234" s="148"/>
      <c r="B234" s="11" t="s">
        <v>38</v>
      </c>
      <c r="C234" s="11">
        <v>0</v>
      </c>
      <c r="D234" s="11">
        <v>1</v>
      </c>
      <c r="E234" s="11">
        <v>0</v>
      </c>
      <c r="F234" s="11">
        <v>8</v>
      </c>
      <c r="G234" s="11">
        <v>8</v>
      </c>
      <c r="H234" s="11"/>
      <c r="I234" s="12">
        <v>1</v>
      </c>
      <c r="K234" s="151"/>
      <c r="O234" s="69">
        <f t="shared" si="19"/>
        <v>16</v>
      </c>
      <c r="P234" s="69">
        <f t="shared" si="18"/>
        <v>0</v>
      </c>
    </row>
    <row r="235" spans="1:16" s="69" customFormat="1" ht="12.75" customHeight="1" x14ac:dyDescent="0.25">
      <c r="A235" s="148"/>
      <c r="B235" s="11" t="s">
        <v>40</v>
      </c>
      <c r="C235" s="11">
        <v>0</v>
      </c>
      <c r="D235" s="11">
        <v>0</v>
      </c>
      <c r="E235" s="11">
        <v>1</v>
      </c>
      <c r="F235" s="11">
        <v>8</v>
      </c>
      <c r="G235" s="11">
        <v>14</v>
      </c>
      <c r="H235" s="11"/>
      <c r="I235" s="12">
        <v>0</v>
      </c>
      <c r="K235" s="151"/>
      <c r="O235" s="69">
        <f t="shared" si="19"/>
        <v>22</v>
      </c>
      <c r="P235" s="69">
        <f t="shared" si="18"/>
        <v>-6</v>
      </c>
    </row>
    <row r="236" spans="1:16" s="69" customFormat="1" ht="12.75" customHeight="1" x14ac:dyDescent="0.25">
      <c r="A236" s="148"/>
      <c r="B236" s="11" t="s">
        <v>71</v>
      </c>
      <c r="C236" s="11">
        <v>0</v>
      </c>
      <c r="D236" s="11">
        <v>1</v>
      </c>
      <c r="E236" s="11">
        <v>0</v>
      </c>
      <c r="F236" s="11">
        <v>8</v>
      </c>
      <c r="G236" s="11">
        <v>8</v>
      </c>
      <c r="H236" s="11"/>
      <c r="I236" s="12">
        <v>1</v>
      </c>
      <c r="K236" s="151"/>
      <c r="O236" s="69">
        <f t="shared" si="19"/>
        <v>16</v>
      </c>
      <c r="P236" s="69">
        <f t="shared" si="18"/>
        <v>0</v>
      </c>
    </row>
    <row r="237" spans="1:16" s="69" customFormat="1" ht="12.75" customHeight="1" x14ac:dyDescent="0.25">
      <c r="A237" s="148"/>
      <c r="B237" s="11" t="s">
        <v>74</v>
      </c>
      <c r="C237" s="11">
        <v>0</v>
      </c>
      <c r="D237" s="11">
        <v>0</v>
      </c>
      <c r="E237" s="11">
        <v>1</v>
      </c>
      <c r="F237" s="11">
        <v>6</v>
      </c>
      <c r="G237" s="11">
        <v>8</v>
      </c>
      <c r="H237" s="11"/>
      <c r="I237" s="12">
        <v>0</v>
      </c>
      <c r="K237" s="151"/>
      <c r="O237" s="69">
        <f t="shared" si="19"/>
        <v>14</v>
      </c>
      <c r="P237" s="69">
        <f t="shared" si="18"/>
        <v>-2</v>
      </c>
    </row>
    <row r="238" spans="1:16" s="69" customFormat="1" ht="12.75" customHeight="1" x14ac:dyDescent="0.25">
      <c r="A238" s="148"/>
      <c r="B238" s="11" t="s">
        <v>75</v>
      </c>
      <c r="C238" s="11">
        <v>1</v>
      </c>
      <c r="D238" s="11">
        <v>0</v>
      </c>
      <c r="E238" s="11">
        <v>0</v>
      </c>
      <c r="F238" s="11">
        <v>12</v>
      </c>
      <c r="G238" s="11">
        <v>5</v>
      </c>
      <c r="H238" s="11"/>
      <c r="I238" s="12">
        <v>3</v>
      </c>
      <c r="K238" s="151"/>
      <c r="O238" s="69">
        <f t="shared" si="19"/>
        <v>17</v>
      </c>
      <c r="P238" s="69">
        <f t="shared" si="18"/>
        <v>7</v>
      </c>
    </row>
    <row r="239" spans="1:16" s="69" customFormat="1" ht="12.75" customHeight="1" x14ac:dyDescent="0.25">
      <c r="A239" s="148"/>
      <c r="B239" s="11" t="s">
        <v>77</v>
      </c>
      <c r="C239" s="11">
        <v>0</v>
      </c>
      <c r="D239" s="11">
        <v>1</v>
      </c>
      <c r="E239" s="11">
        <v>0</v>
      </c>
      <c r="F239" s="11">
        <v>5</v>
      </c>
      <c r="G239" s="11">
        <v>5</v>
      </c>
      <c r="H239" s="11"/>
      <c r="I239" s="12">
        <v>1</v>
      </c>
      <c r="K239" s="151"/>
      <c r="O239" s="69">
        <f t="shared" si="19"/>
        <v>10</v>
      </c>
      <c r="P239" s="69">
        <f t="shared" si="18"/>
        <v>0</v>
      </c>
    </row>
    <row r="240" spans="1:16" s="69" customFormat="1" ht="12.75" customHeight="1" x14ac:dyDescent="0.25">
      <c r="A240" s="148"/>
      <c r="B240" s="11" t="s">
        <v>79</v>
      </c>
      <c r="C240" s="11">
        <v>1</v>
      </c>
      <c r="D240" s="11">
        <v>0</v>
      </c>
      <c r="E240" s="11">
        <v>0</v>
      </c>
      <c r="F240" s="11">
        <v>6</v>
      </c>
      <c r="G240" s="11">
        <v>0</v>
      </c>
      <c r="H240" s="11"/>
      <c r="I240" s="12">
        <v>3</v>
      </c>
      <c r="K240" s="151"/>
      <c r="O240" s="69">
        <f t="shared" si="19"/>
        <v>6</v>
      </c>
      <c r="P240" s="69">
        <f t="shared" si="18"/>
        <v>6</v>
      </c>
    </row>
    <row r="241" spans="1:16" s="69" customFormat="1" ht="12.75" customHeight="1" thickBot="1" x14ac:dyDescent="0.3">
      <c r="A241" s="149"/>
      <c r="B241" s="17" t="s">
        <v>39</v>
      </c>
      <c r="C241" s="17">
        <f>SUM(C221:C240)</f>
        <v>10</v>
      </c>
      <c r="D241" s="17">
        <f>SUM(D221:D240)</f>
        <v>6</v>
      </c>
      <c r="E241" s="17">
        <f>SUM(E221:E240)</f>
        <v>4</v>
      </c>
      <c r="F241" s="17">
        <f>SUM(F221:F240)</f>
        <v>163</v>
      </c>
      <c r="G241" s="17">
        <f>SUM(G221:G240)</f>
        <v>142</v>
      </c>
      <c r="H241" s="17">
        <f>SUM(F241-G241)</f>
        <v>21</v>
      </c>
      <c r="I241" s="26">
        <f>SUM(I221:I240)</f>
        <v>36</v>
      </c>
      <c r="J241" s="18">
        <f>I241</f>
        <v>36</v>
      </c>
      <c r="K241" s="152"/>
      <c r="M241" s="69">
        <f>SUM(F241:G241)</f>
        <v>305</v>
      </c>
      <c r="N241" s="69">
        <f>SUM(I241)</f>
        <v>36</v>
      </c>
    </row>
    <row r="242" spans="1:16" s="69" customFormat="1" ht="12.75" customHeight="1" thickBot="1" x14ac:dyDescent="0.3">
      <c r="A242" s="197"/>
      <c r="B242" s="197"/>
      <c r="C242" s="197"/>
      <c r="D242" s="197"/>
      <c r="E242" s="197"/>
      <c r="F242" s="197"/>
      <c r="G242" s="197"/>
      <c r="H242" s="197"/>
      <c r="I242" s="197"/>
    </row>
    <row r="243" spans="1:16" s="69" customFormat="1" ht="12.75" customHeight="1" x14ac:dyDescent="0.25">
      <c r="A243" s="147" t="s">
        <v>35</v>
      </c>
      <c r="B243" s="7" t="s">
        <v>13</v>
      </c>
      <c r="C243" s="7">
        <v>1</v>
      </c>
      <c r="D243" s="7">
        <v>0</v>
      </c>
      <c r="E243" s="7">
        <v>0</v>
      </c>
      <c r="F243" s="7">
        <v>6</v>
      </c>
      <c r="G243" s="7">
        <v>5</v>
      </c>
      <c r="H243" s="7"/>
      <c r="I243" s="8">
        <v>3</v>
      </c>
      <c r="K243" s="150">
        <f>RANK(J262,J:J,0)</f>
        <v>6</v>
      </c>
      <c r="O243" s="69">
        <f t="shared" si="19"/>
        <v>11</v>
      </c>
      <c r="P243" s="69">
        <f t="shared" si="18"/>
        <v>1</v>
      </c>
    </row>
    <row r="244" spans="1:16" s="69" customFormat="1" ht="12.75" customHeight="1" x14ac:dyDescent="0.25">
      <c r="A244" s="148"/>
      <c r="B244" s="9" t="s">
        <v>15</v>
      </c>
      <c r="C244" s="9">
        <v>0</v>
      </c>
      <c r="D244" s="9">
        <v>0</v>
      </c>
      <c r="E244" s="9">
        <v>1</v>
      </c>
      <c r="F244" s="9">
        <v>6</v>
      </c>
      <c r="G244" s="9">
        <v>8</v>
      </c>
      <c r="H244" s="9"/>
      <c r="I244" s="10">
        <v>0</v>
      </c>
      <c r="K244" s="151"/>
      <c r="O244" s="69">
        <f t="shared" si="19"/>
        <v>14</v>
      </c>
      <c r="P244" s="69">
        <f t="shared" si="18"/>
        <v>-2</v>
      </c>
    </row>
    <row r="245" spans="1:16" s="69" customFormat="1" ht="12.75" customHeight="1" x14ac:dyDescent="0.25">
      <c r="A245" s="148"/>
      <c r="B245" s="11" t="s">
        <v>17</v>
      </c>
      <c r="C245" s="11">
        <v>0</v>
      </c>
      <c r="D245" s="11">
        <v>1</v>
      </c>
      <c r="E245" s="11">
        <v>0</v>
      </c>
      <c r="F245" s="11">
        <v>6</v>
      </c>
      <c r="G245" s="11">
        <v>6</v>
      </c>
      <c r="H245" s="11"/>
      <c r="I245" s="12">
        <v>1</v>
      </c>
      <c r="K245" s="151"/>
      <c r="O245" s="69">
        <f t="shared" si="19"/>
        <v>12</v>
      </c>
      <c r="P245" s="69">
        <f t="shared" si="18"/>
        <v>0</v>
      </c>
    </row>
    <row r="246" spans="1:16" s="69" customFormat="1" ht="12.75" customHeight="1" x14ac:dyDescent="0.25">
      <c r="A246" s="148"/>
      <c r="B246" s="11" t="s">
        <v>19</v>
      </c>
      <c r="C246" s="11">
        <v>1</v>
      </c>
      <c r="D246" s="11">
        <v>0</v>
      </c>
      <c r="E246" s="11">
        <v>0</v>
      </c>
      <c r="F246" s="11">
        <v>7</v>
      </c>
      <c r="G246" s="11">
        <v>6</v>
      </c>
      <c r="H246" s="11"/>
      <c r="I246" s="12">
        <v>3</v>
      </c>
      <c r="K246" s="151"/>
      <c r="O246" s="69">
        <f t="shared" si="19"/>
        <v>13</v>
      </c>
      <c r="P246" s="69">
        <f t="shared" si="18"/>
        <v>1</v>
      </c>
    </row>
    <row r="247" spans="1:16" s="69" customFormat="1" ht="12.75" customHeight="1" x14ac:dyDescent="0.25">
      <c r="A247" s="148"/>
      <c r="B247" s="11" t="s">
        <v>21</v>
      </c>
      <c r="C247" s="11">
        <v>1</v>
      </c>
      <c r="D247" s="11">
        <v>0</v>
      </c>
      <c r="E247" s="11">
        <v>0</v>
      </c>
      <c r="F247" s="11">
        <v>8</v>
      </c>
      <c r="G247" s="11">
        <v>5</v>
      </c>
      <c r="H247" s="11"/>
      <c r="I247" s="12">
        <v>3</v>
      </c>
      <c r="K247" s="151"/>
      <c r="O247" s="69">
        <f t="shared" si="19"/>
        <v>13</v>
      </c>
      <c r="P247" s="69">
        <f t="shared" si="18"/>
        <v>3</v>
      </c>
    </row>
    <row r="248" spans="1:16" s="69" customFormat="1" ht="12.75" customHeight="1" x14ac:dyDescent="0.25">
      <c r="A248" s="148"/>
      <c r="B248" s="11" t="s">
        <v>23</v>
      </c>
      <c r="C248" s="11">
        <v>1</v>
      </c>
      <c r="D248" s="11">
        <v>0</v>
      </c>
      <c r="E248" s="11">
        <v>0</v>
      </c>
      <c r="F248" s="11">
        <v>9</v>
      </c>
      <c r="G248" s="11">
        <v>6</v>
      </c>
      <c r="H248" s="11"/>
      <c r="I248" s="12">
        <v>3</v>
      </c>
      <c r="K248" s="151"/>
      <c r="O248" s="69">
        <f t="shared" si="19"/>
        <v>15</v>
      </c>
      <c r="P248" s="69">
        <f t="shared" si="18"/>
        <v>3</v>
      </c>
    </row>
    <row r="249" spans="1:16" s="69" customFormat="1" ht="12.75" customHeight="1" x14ac:dyDescent="0.25">
      <c r="A249" s="148"/>
      <c r="B249" s="11" t="s">
        <v>24</v>
      </c>
      <c r="C249" s="11">
        <v>0</v>
      </c>
      <c r="D249" s="11">
        <v>0</v>
      </c>
      <c r="E249" s="11">
        <v>1</v>
      </c>
      <c r="F249" s="11">
        <v>4</v>
      </c>
      <c r="G249" s="11">
        <v>5</v>
      </c>
      <c r="H249" s="11"/>
      <c r="I249" s="12">
        <v>0</v>
      </c>
      <c r="K249" s="151"/>
      <c r="O249" s="69">
        <f t="shared" si="19"/>
        <v>9</v>
      </c>
      <c r="P249" s="69">
        <f t="shared" si="18"/>
        <v>-1</v>
      </c>
    </row>
    <row r="250" spans="1:16" s="69" customFormat="1" ht="12.75" customHeight="1" x14ac:dyDescent="0.25">
      <c r="A250" s="148"/>
      <c r="B250" s="11" t="s">
        <v>26</v>
      </c>
      <c r="C250" s="11">
        <v>0</v>
      </c>
      <c r="D250" s="11">
        <v>0</v>
      </c>
      <c r="E250" s="11">
        <v>1</v>
      </c>
      <c r="F250" s="11">
        <v>5</v>
      </c>
      <c r="G250" s="11">
        <v>8</v>
      </c>
      <c r="H250" s="11"/>
      <c r="I250" s="12">
        <v>0</v>
      </c>
      <c r="K250" s="151"/>
      <c r="O250" s="69">
        <f t="shared" si="19"/>
        <v>13</v>
      </c>
      <c r="P250" s="69">
        <f t="shared" si="18"/>
        <v>-3</v>
      </c>
    </row>
    <row r="251" spans="1:16" s="69" customFormat="1" ht="12.75" customHeight="1" x14ac:dyDescent="0.25">
      <c r="A251" s="148"/>
      <c r="B251" s="11" t="s">
        <v>28</v>
      </c>
      <c r="C251" s="11">
        <v>0</v>
      </c>
      <c r="D251" s="11">
        <v>0</v>
      </c>
      <c r="E251" s="11">
        <v>1</v>
      </c>
      <c r="F251" s="11">
        <v>0</v>
      </c>
      <c r="G251" s="11">
        <v>7</v>
      </c>
      <c r="H251" s="11"/>
      <c r="I251" s="12">
        <v>0</v>
      </c>
      <c r="K251" s="151"/>
      <c r="O251" s="69">
        <f t="shared" si="19"/>
        <v>7</v>
      </c>
      <c r="P251" s="69">
        <f t="shared" si="18"/>
        <v>-7</v>
      </c>
    </row>
    <row r="252" spans="1:16" s="69" customFormat="1" ht="12.75" customHeight="1" x14ac:dyDescent="0.25">
      <c r="A252" s="148"/>
      <c r="B252" s="11" t="s">
        <v>30</v>
      </c>
      <c r="C252" s="11">
        <v>1</v>
      </c>
      <c r="D252" s="11">
        <v>0</v>
      </c>
      <c r="E252" s="11">
        <v>0</v>
      </c>
      <c r="F252" s="11">
        <v>8</v>
      </c>
      <c r="G252" s="11">
        <v>7</v>
      </c>
      <c r="H252" s="11"/>
      <c r="I252" s="12">
        <v>3</v>
      </c>
      <c r="K252" s="151"/>
      <c r="O252" s="69">
        <f t="shared" si="19"/>
        <v>15</v>
      </c>
      <c r="P252" s="69">
        <f t="shared" si="18"/>
        <v>1</v>
      </c>
    </row>
    <row r="253" spans="1:16" s="69" customFormat="1" ht="12.75" customHeight="1" x14ac:dyDescent="0.25">
      <c r="A253" s="148"/>
      <c r="B253" s="11" t="s">
        <v>32</v>
      </c>
      <c r="C253" s="11">
        <v>1</v>
      </c>
      <c r="D253" s="11">
        <v>0</v>
      </c>
      <c r="E253" s="11">
        <v>0</v>
      </c>
      <c r="F253" s="11">
        <v>12</v>
      </c>
      <c r="G253" s="11">
        <v>4</v>
      </c>
      <c r="H253" s="11"/>
      <c r="I253" s="12">
        <v>3</v>
      </c>
      <c r="K253" s="151"/>
      <c r="O253" s="69">
        <f t="shared" si="19"/>
        <v>16</v>
      </c>
      <c r="P253" s="69">
        <f t="shared" si="18"/>
        <v>8</v>
      </c>
    </row>
    <row r="254" spans="1:16" s="69" customFormat="1" ht="12.75" customHeight="1" x14ac:dyDescent="0.25">
      <c r="A254" s="148"/>
      <c r="B254" s="11" t="s">
        <v>34</v>
      </c>
      <c r="C254" s="11">
        <v>1</v>
      </c>
      <c r="D254" s="11">
        <v>0</v>
      </c>
      <c r="E254" s="11">
        <v>0</v>
      </c>
      <c r="F254" s="11">
        <v>6</v>
      </c>
      <c r="G254" s="11">
        <v>4</v>
      </c>
      <c r="H254" s="11"/>
      <c r="I254" s="12">
        <v>3</v>
      </c>
      <c r="K254" s="151"/>
      <c r="O254" s="69">
        <f t="shared" si="19"/>
        <v>10</v>
      </c>
      <c r="P254" s="69">
        <f t="shared" si="18"/>
        <v>2</v>
      </c>
    </row>
    <row r="255" spans="1:16" s="69" customFormat="1" ht="12.75" customHeight="1" x14ac:dyDescent="0.25">
      <c r="A255" s="148"/>
      <c r="B255" s="11" t="s">
        <v>36</v>
      </c>
      <c r="C255" s="11">
        <v>0</v>
      </c>
      <c r="D255" s="11">
        <v>0</v>
      </c>
      <c r="E255" s="11">
        <v>1</v>
      </c>
      <c r="F255" s="11">
        <v>6</v>
      </c>
      <c r="G255" s="11">
        <v>8</v>
      </c>
      <c r="H255" s="11"/>
      <c r="I255" s="12">
        <v>0</v>
      </c>
      <c r="K255" s="151"/>
      <c r="O255" s="69">
        <f t="shared" si="19"/>
        <v>14</v>
      </c>
      <c r="P255" s="69">
        <f t="shared" si="18"/>
        <v>-2</v>
      </c>
    </row>
    <row r="256" spans="1:16" s="69" customFormat="1" ht="12.75" customHeight="1" x14ac:dyDescent="0.25">
      <c r="A256" s="148"/>
      <c r="B256" s="11" t="s">
        <v>38</v>
      </c>
      <c r="C256" s="11">
        <v>1</v>
      </c>
      <c r="D256" s="11">
        <v>0</v>
      </c>
      <c r="E256" s="11">
        <v>0</v>
      </c>
      <c r="F256" s="11">
        <v>12</v>
      </c>
      <c r="G256" s="11">
        <v>9</v>
      </c>
      <c r="H256" s="11"/>
      <c r="I256" s="12">
        <v>3</v>
      </c>
      <c r="K256" s="151"/>
      <c r="O256" s="69">
        <f t="shared" si="19"/>
        <v>21</v>
      </c>
      <c r="P256" s="69">
        <f t="shared" si="18"/>
        <v>3</v>
      </c>
    </row>
    <row r="257" spans="1:16" s="69" customFormat="1" ht="12.75" customHeight="1" x14ac:dyDescent="0.25">
      <c r="A257" s="148"/>
      <c r="B257" s="11" t="s">
        <v>40</v>
      </c>
      <c r="C257" s="11">
        <v>1</v>
      </c>
      <c r="D257" s="11">
        <v>0</v>
      </c>
      <c r="E257" s="11">
        <v>0</v>
      </c>
      <c r="F257" s="11">
        <v>7</v>
      </c>
      <c r="G257" s="11">
        <v>6</v>
      </c>
      <c r="H257" s="11"/>
      <c r="I257" s="12">
        <v>3</v>
      </c>
      <c r="K257" s="151"/>
      <c r="O257" s="69">
        <f t="shared" si="19"/>
        <v>13</v>
      </c>
      <c r="P257" s="69">
        <f t="shared" si="18"/>
        <v>1</v>
      </c>
    </row>
    <row r="258" spans="1:16" s="69" customFormat="1" ht="12.75" customHeight="1" x14ac:dyDescent="0.25">
      <c r="A258" s="148"/>
      <c r="B258" s="11" t="s">
        <v>71</v>
      </c>
      <c r="C258" s="11">
        <v>0</v>
      </c>
      <c r="D258" s="11">
        <v>1</v>
      </c>
      <c r="E258" s="11">
        <v>0</v>
      </c>
      <c r="F258" s="11">
        <v>6</v>
      </c>
      <c r="G258" s="11">
        <v>6</v>
      </c>
      <c r="H258" s="11"/>
      <c r="I258" s="12">
        <v>1</v>
      </c>
      <c r="K258" s="151"/>
      <c r="O258" s="69">
        <f t="shared" si="19"/>
        <v>12</v>
      </c>
      <c r="P258" s="69">
        <f t="shared" si="18"/>
        <v>0</v>
      </c>
    </row>
    <row r="259" spans="1:16" s="69" customFormat="1" ht="12.75" customHeight="1" x14ac:dyDescent="0.25">
      <c r="A259" s="148"/>
      <c r="B259" s="11" t="s">
        <v>74</v>
      </c>
      <c r="C259" s="57">
        <v>0</v>
      </c>
      <c r="D259" s="57">
        <v>0</v>
      </c>
      <c r="E259" s="57">
        <v>1</v>
      </c>
      <c r="F259" s="57">
        <v>0</v>
      </c>
      <c r="G259" s="57">
        <v>2</v>
      </c>
      <c r="H259" s="57"/>
      <c r="I259" s="62">
        <v>0</v>
      </c>
      <c r="K259" s="151"/>
      <c r="L259" s="91" t="s">
        <v>61</v>
      </c>
      <c r="O259" s="69">
        <f t="shared" si="19"/>
        <v>2</v>
      </c>
      <c r="P259" s="69">
        <f t="shared" si="18"/>
        <v>-2</v>
      </c>
    </row>
    <row r="260" spans="1:16" s="69" customFormat="1" ht="12.75" customHeight="1" x14ac:dyDescent="0.25">
      <c r="A260" s="148"/>
      <c r="B260" s="11" t="s">
        <v>75</v>
      </c>
      <c r="C260" s="11">
        <v>1</v>
      </c>
      <c r="D260" s="11">
        <v>0</v>
      </c>
      <c r="E260" s="11">
        <v>0</v>
      </c>
      <c r="F260" s="11">
        <v>7</v>
      </c>
      <c r="G260" s="11">
        <v>4</v>
      </c>
      <c r="H260" s="11"/>
      <c r="I260" s="12">
        <v>3</v>
      </c>
      <c r="K260" s="151"/>
      <c r="L260" s="90"/>
      <c r="O260" s="69">
        <f t="shared" si="19"/>
        <v>11</v>
      </c>
      <c r="P260" s="69">
        <f t="shared" si="18"/>
        <v>3</v>
      </c>
    </row>
    <row r="261" spans="1:16" s="69" customFormat="1" ht="12.75" customHeight="1" x14ac:dyDescent="0.25">
      <c r="A261" s="148"/>
      <c r="B261" s="11" t="s">
        <v>77</v>
      </c>
      <c r="C261" s="11">
        <v>0</v>
      </c>
      <c r="D261" s="11">
        <v>0</v>
      </c>
      <c r="E261" s="11">
        <v>1</v>
      </c>
      <c r="F261" s="11">
        <v>5</v>
      </c>
      <c r="G261" s="11">
        <v>6</v>
      </c>
      <c r="H261" s="11"/>
      <c r="I261" s="12">
        <v>0</v>
      </c>
      <c r="K261" s="151"/>
      <c r="L261" s="90"/>
      <c r="O261" s="69">
        <f t="shared" si="19"/>
        <v>11</v>
      </c>
      <c r="P261" s="69">
        <f t="shared" si="18"/>
        <v>-1</v>
      </c>
    </row>
    <row r="262" spans="1:16" s="69" customFormat="1" ht="12.75" customHeight="1" thickBot="1" x14ac:dyDescent="0.3">
      <c r="A262" s="149"/>
      <c r="B262" s="17" t="s">
        <v>39</v>
      </c>
      <c r="C262" s="17">
        <f>SUM(C243:C261)</f>
        <v>10</v>
      </c>
      <c r="D262" s="17">
        <f>SUM(D243:D261)</f>
        <v>2</v>
      </c>
      <c r="E262" s="17">
        <f>SUM(E243:E261)</f>
        <v>7</v>
      </c>
      <c r="F262" s="17">
        <f>SUM(F243:F261)</f>
        <v>120</v>
      </c>
      <c r="G262" s="17">
        <f>SUM(G243:G261)</f>
        <v>112</v>
      </c>
      <c r="H262" s="17">
        <f>SUM(F262-G262)</f>
        <v>8</v>
      </c>
      <c r="I262" s="26">
        <f>SUM(I243:I261)</f>
        <v>32</v>
      </c>
      <c r="J262" s="18">
        <f>I262</f>
        <v>32</v>
      </c>
      <c r="K262" s="152"/>
      <c r="M262" s="69">
        <f>SUM(F262:G262)</f>
        <v>232</v>
      </c>
      <c r="N262" s="69">
        <f>SUM(I262)</f>
        <v>32</v>
      </c>
    </row>
    <row r="263" spans="1:16" s="69" customFormat="1" ht="12.75" customHeight="1" thickBot="1" x14ac:dyDescent="0.3">
      <c r="A263" s="197"/>
      <c r="B263" s="197"/>
      <c r="C263" s="197"/>
      <c r="D263" s="197"/>
      <c r="E263" s="197"/>
      <c r="F263" s="197"/>
      <c r="G263" s="197"/>
      <c r="H263" s="197"/>
      <c r="I263" s="197"/>
    </row>
    <row r="264" spans="1:16" ht="12.75" customHeight="1" x14ac:dyDescent="0.25">
      <c r="A264" s="160" t="s">
        <v>112</v>
      </c>
      <c r="B264" s="7" t="s">
        <v>113</v>
      </c>
      <c r="C264" s="7"/>
      <c r="D264" s="7"/>
      <c r="E264" s="7"/>
      <c r="F264" s="7"/>
      <c r="G264" s="7"/>
      <c r="H264" s="7"/>
      <c r="I264" s="8"/>
      <c r="K264" s="150">
        <f>RANK(J265,J:J,0)</f>
        <v>15</v>
      </c>
    </row>
    <row r="265" spans="1:16" ht="12.75" customHeight="1" thickBot="1" x14ac:dyDescent="0.3">
      <c r="A265" s="161"/>
      <c r="B265" s="17" t="s">
        <v>39</v>
      </c>
      <c r="C265" s="17">
        <f>SUM(C264:C264)</f>
        <v>0</v>
      </c>
      <c r="D265" s="17">
        <f>SUM(D264:D264)</f>
        <v>0</v>
      </c>
      <c r="E265" s="17">
        <f>SUM(E264:E264)</f>
        <v>0</v>
      </c>
      <c r="F265" s="17">
        <f>SUM(F264:F264)</f>
        <v>0</v>
      </c>
      <c r="G265" s="17">
        <f>SUM(G264:G264)</f>
        <v>0</v>
      </c>
      <c r="H265" s="17">
        <f>SUM(F265-G265)</f>
        <v>0</v>
      </c>
      <c r="I265" s="26">
        <f>SUM(I264:I264)</f>
        <v>0</v>
      </c>
      <c r="J265" s="116">
        <f>I265</f>
        <v>0</v>
      </c>
      <c r="K265" s="152"/>
      <c r="M265">
        <f>SUM(F265:G265)</f>
        <v>0</v>
      </c>
      <c r="N265">
        <f>SUM(I265)</f>
        <v>0</v>
      </c>
      <c r="O265">
        <f t="shared" ref="O265" si="20">SUM(F265:G265)</f>
        <v>0</v>
      </c>
      <c r="P265">
        <f t="shared" ref="P265" si="21">SUM(F265-G265)</f>
        <v>0</v>
      </c>
    </row>
    <row r="266" spans="1:16" s="69" customFormat="1" ht="12.75" customHeight="1" thickBot="1" x14ac:dyDescent="0.3">
      <c r="A266" s="120"/>
      <c r="B266" s="120"/>
      <c r="C266" s="120"/>
      <c r="D266" s="120"/>
      <c r="E266" s="120"/>
      <c r="F266" s="120"/>
      <c r="G266" s="120"/>
      <c r="H266" s="120"/>
      <c r="I266" s="120"/>
    </row>
    <row r="267" spans="1:16" s="69" customFormat="1" ht="12.75" customHeight="1" x14ac:dyDescent="0.25">
      <c r="A267" s="160" t="s">
        <v>16</v>
      </c>
      <c r="B267" s="7" t="s">
        <v>13</v>
      </c>
      <c r="C267" s="7">
        <v>1</v>
      </c>
      <c r="D267" s="7">
        <v>0</v>
      </c>
      <c r="E267" s="7">
        <v>0</v>
      </c>
      <c r="F267" s="7">
        <v>7</v>
      </c>
      <c r="G267" s="7">
        <v>6</v>
      </c>
      <c r="H267" s="7"/>
      <c r="I267" s="8">
        <v>3</v>
      </c>
      <c r="K267" s="150">
        <f>RANK(J286,J:J,0)</f>
        <v>8</v>
      </c>
      <c r="O267" s="69">
        <f t="shared" si="19"/>
        <v>13</v>
      </c>
      <c r="P267" s="69">
        <f t="shared" si="18"/>
        <v>1</v>
      </c>
    </row>
    <row r="268" spans="1:16" s="69" customFormat="1" ht="12.75" customHeight="1" x14ac:dyDescent="0.25">
      <c r="A268" s="161"/>
      <c r="B268" s="9" t="s">
        <v>15</v>
      </c>
      <c r="C268" s="9">
        <v>0</v>
      </c>
      <c r="D268" s="9">
        <v>0</v>
      </c>
      <c r="E268" s="9">
        <v>1</v>
      </c>
      <c r="F268" s="9">
        <v>7</v>
      </c>
      <c r="G268" s="9">
        <v>8</v>
      </c>
      <c r="H268" s="9"/>
      <c r="I268" s="10">
        <v>0</v>
      </c>
      <c r="K268" s="151"/>
      <c r="O268" s="69">
        <f t="shared" si="19"/>
        <v>15</v>
      </c>
      <c r="P268" s="69">
        <f t="shared" si="18"/>
        <v>-1</v>
      </c>
    </row>
    <row r="269" spans="1:16" s="69" customFormat="1" ht="12.75" customHeight="1" x14ac:dyDescent="0.25">
      <c r="A269" s="161"/>
      <c r="B269" s="11" t="s">
        <v>17</v>
      </c>
      <c r="C269" s="11">
        <v>0</v>
      </c>
      <c r="D269" s="11">
        <v>0</v>
      </c>
      <c r="E269" s="11">
        <v>1</v>
      </c>
      <c r="F269" s="11">
        <v>7</v>
      </c>
      <c r="G269" s="11">
        <v>8</v>
      </c>
      <c r="H269" s="11"/>
      <c r="I269" s="12">
        <v>0</v>
      </c>
      <c r="K269" s="151"/>
      <c r="O269" s="69">
        <f t="shared" si="19"/>
        <v>15</v>
      </c>
      <c r="P269" s="69">
        <f t="shared" si="18"/>
        <v>-1</v>
      </c>
    </row>
    <row r="270" spans="1:16" s="69" customFormat="1" ht="12.75" customHeight="1" x14ac:dyDescent="0.25">
      <c r="A270" s="161"/>
      <c r="B270" s="11" t="s">
        <v>19</v>
      </c>
      <c r="C270" s="11">
        <v>1</v>
      </c>
      <c r="D270" s="11">
        <v>0</v>
      </c>
      <c r="E270" s="11">
        <v>0</v>
      </c>
      <c r="F270" s="11">
        <v>7</v>
      </c>
      <c r="G270" s="11">
        <v>6</v>
      </c>
      <c r="H270" s="11"/>
      <c r="I270" s="12">
        <v>3</v>
      </c>
      <c r="K270" s="151"/>
      <c r="O270" s="69">
        <f t="shared" si="19"/>
        <v>13</v>
      </c>
      <c r="P270" s="69">
        <f t="shared" si="18"/>
        <v>1</v>
      </c>
    </row>
    <row r="271" spans="1:16" s="69" customFormat="1" ht="12.75" customHeight="1" x14ac:dyDescent="0.25">
      <c r="A271" s="161"/>
      <c r="B271" s="11" t="s">
        <v>21</v>
      </c>
      <c r="C271" s="11">
        <v>0</v>
      </c>
      <c r="D271" s="11">
        <v>0</v>
      </c>
      <c r="E271" s="11">
        <v>1</v>
      </c>
      <c r="F271" s="11">
        <v>5</v>
      </c>
      <c r="G271" s="11">
        <v>8</v>
      </c>
      <c r="H271" s="11"/>
      <c r="I271" s="12">
        <v>0</v>
      </c>
      <c r="K271" s="151"/>
      <c r="O271" s="69">
        <f t="shared" si="19"/>
        <v>13</v>
      </c>
      <c r="P271" s="69">
        <f t="shared" si="18"/>
        <v>-3</v>
      </c>
    </row>
    <row r="272" spans="1:16" s="69" customFormat="1" ht="12.75" customHeight="1" x14ac:dyDescent="0.25">
      <c r="A272" s="161"/>
      <c r="B272" s="11" t="s">
        <v>23</v>
      </c>
      <c r="C272" s="11">
        <v>1</v>
      </c>
      <c r="D272" s="11">
        <v>0</v>
      </c>
      <c r="E272" s="11">
        <v>0</v>
      </c>
      <c r="F272" s="11">
        <v>6</v>
      </c>
      <c r="G272" s="11">
        <v>4</v>
      </c>
      <c r="H272" s="11"/>
      <c r="I272" s="12">
        <v>3</v>
      </c>
      <c r="K272" s="151"/>
      <c r="O272" s="69">
        <f t="shared" si="19"/>
        <v>10</v>
      </c>
      <c r="P272" s="69">
        <f t="shared" si="18"/>
        <v>2</v>
      </c>
    </row>
    <row r="273" spans="1:16" s="69" customFormat="1" ht="12.75" customHeight="1" x14ac:dyDescent="0.25">
      <c r="A273" s="161"/>
      <c r="B273" s="11" t="s">
        <v>24</v>
      </c>
      <c r="C273" s="11">
        <v>1</v>
      </c>
      <c r="D273" s="11">
        <v>0</v>
      </c>
      <c r="E273" s="11">
        <v>0</v>
      </c>
      <c r="F273" s="11">
        <v>9</v>
      </c>
      <c r="G273" s="11">
        <v>7</v>
      </c>
      <c r="H273" s="11"/>
      <c r="I273" s="12">
        <v>3</v>
      </c>
      <c r="K273" s="151"/>
      <c r="O273" s="69">
        <f t="shared" si="19"/>
        <v>16</v>
      </c>
      <c r="P273" s="69">
        <f t="shared" si="18"/>
        <v>2</v>
      </c>
    </row>
    <row r="274" spans="1:16" s="69" customFormat="1" ht="12.75" customHeight="1" x14ac:dyDescent="0.25">
      <c r="A274" s="161"/>
      <c r="B274" s="11" t="s">
        <v>26</v>
      </c>
      <c r="C274" s="11">
        <v>0</v>
      </c>
      <c r="D274" s="11">
        <v>0</v>
      </c>
      <c r="E274" s="11">
        <v>1</v>
      </c>
      <c r="F274" s="11">
        <v>7</v>
      </c>
      <c r="G274" s="11">
        <v>8</v>
      </c>
      <c r="H274" s="11"/>
      <c r="I274" s="12">
        <v>0</v>
      </c>
      <c r="K274" s="151"/>
      <c r="O274" s="69">
        <f t="shared" si="19"/>
        <v>15</v>
      </c>
      <c r="P274" s="69">
        <f t="shared" si="18"/>
        <v>-1</v>
      </c>
    </row>
    <row r="275" spans="1:16" s="69" customFormat="1" ht="12.75" customHeight="1" x14ac:dyDescent="0.25">
      <c r="A275" s="161"/>
      <c r="B275" s="11" t="s">
        <v>28</v>
      </c>
      <c r="C275" s="11">
        <v>0</v>
      </c>
      <c r="D275" s="11">
        <v>0</v>
      </c>
      <c r="E275" s="11">
        <v>1</v>
      </c>
      <c r="F275" s="11">
        <v>4</v>
      </c>
      <c r="G275" s="11">
        <v>6</v>
      </c>
      <c r="H275" s="11"/>
      <c r="I275" s="12">
        <v>0</v>
      </c>
      <c r="K275" s="151"/>
      <c r="O275" s="69">
        <f t="shared" si="19"/>
        <v>10</v>
      </c>
      <c r="P275" s="69">
        <f t="shared" si="18"/>
        <v>-2</v>
      </c>
    </row>
    <row r="276" spans="1:16" s="69" customFormat="1" ht="12.75" customHeight="1" x14ac:dyDescent="0.25">
      <c r="A276" s="161"/>
      <c r="B276" s="11" t="s">
        <v>30</v>
      </c>
      <c r="C276" s="11">
        <v>1</v>
      </c>
      <c r="D276" s="11">
        <v>0</v>
      </c>
      <c r="E276" s="11">
        <v>0</v>
      </c>
      <c r="F276" s="11">
        <v>6</v>
      </c>
      <c r="G276" s="11">
        <v>5</v>
      </c>
      <c r="H276" s="11"/>
      <c r="I276" s="12">
        <v>3</v>
      </c>
      <c r="K276" s="151"/>
      <c r="O276" s="69">
        <f t="shared" si="19"/>
        <v>11</v>
      </c>
      <c r="P276" s="69">
        <f t="shared" si="18"/>
        <v>1</v>
      </c>
    </row>
    <row r="277" spans="1:16" s="69" customFormat="1" ht="12.75" customHeight="1" x14ac:dyDescent="0.25">
      <c r="A277" s="161"/>
      <c r="B277" s="11" t="s">
        <v>32</v>
      </c>
      <c r="C277" s="11">
        <v>1</v>
      </c>
      <c r="D277" s="11">
        <v>0</v>
      </c>
      <c r="E277" s="11">
        <v>0</v>
      </c>
      <c r="F277" s="11">
        <v>12</v>
      </c>
      <c r="G277" s="11">
        <v>9</v>
      </c>
      <c r="H277" s="11"/>
      <c r="I277" s="12">
        <v>3</v>
      </c>
      <c r="K277" s="151"/>
      <c r="O277" s="69">
        <f t="shared" si="19"/>
        <v>21</v>
      </c>
      <c r="P277" s="69">
        <f t="shared" si="18"/>
        <v>3</v>
      </c>
    </row>
    <row r="278" spans="1:16" s="69" customFormat="1" ht="12.75" customHeight="1" x14ac:dyDescent="0.25">
      <c r="A278" s="161"/>
      <c r="B278" s="11" t="s">
        <v>34</v>
      </c>
      <c r="C278" s="11">
        <v>0</v>
      </c>
      <c r="D278" s="11">
        <v>0</v>
      </c>
      <c r="E278" s="11">
        <v>1</v>
      </c>
      <c r="F278" s="11">
        <v>7</v>
      </c>
      <c r="G278" s="11">
        <v>9</v>
      </c>
      <c r="H278" s="11"/>
      <c r="I278" s="12">
        <v>0</v>
      </c>
      <c r="K278" s="151"/>
      <c r="O278" s="69">
        <f t="shared" si="19"/>
        <v>16</v>
      </c>
      <c r="P278" s="69">
        <f t="shared" si="18"/>
        <v>-2</v>
      </c>
    </row>
    <row r="279" spans="1:16" s="69" customFormat="1" ht="12.75" customHeight="1" x14ac:dyDescent="0.25">
      <c r="A279" s="161"/>
      <c r="B279" s="11" t="s">
        <v>36</v>
      </c>
      <c r="C279" s="11">
        <v>0</v>
      </c>
      <c r="D279" s="11">
        <v>0</v>
      </c>
      <c r="E279" s="11">
        <v>1</v>
      </c>
      <c r="F279" s="11">
        <v>6</v>
      </c>
      <c r="G279" s="11">
        <v>8</v>
      </c>
      <c r="H279" s="11"/>
      <c r="I279" s="12">
        <v>0</v>
      </c>
      <c r="K279" s="151"/>
      <c r="O279" s="69">
        <f t="shared" si="19"/>
        <v>14</v>
      </c>
      <c r="P279" s="69">
        <f t="shared" si="18"/>
        <v>-2</v>
      </c>
    </row>
    <row r="280" spans="1:16" s="69" customFormat="1" ht="12.75" customHeight="1" x14ac:dyDescent="0.25">
      <c r="A280" s="161"/>
      <c r="B280" s="11" t="s">
        <v>38</v>
      </c>
      <c r="C280" s="11">
        <v>1</v>
      </c>
      <c r="D280" s="11">
        <v>0</v>
      </c>
      <c r="E280" s="11">
        <v>0</v>
      </c>
      <c r="F280" s="11">
        <v>9</v>
      </c>
      <c r="G280" s="11">
        <v>7</v>
      </c>
      <c r="H280" s="11"/>
      <c r="I280" s="12">
        <v>3</v>
      </c>
      <c r="K280" s="151"/>
      <c r="O280" s="69">
        <f t="shared" si="19"/>
        <v>16</v>
      </c>
      <c r="P280" s="69">
        <f t="shared" si="18"/>
        <v>2</v>
      </c>
    </row>
    <row r="281" spans="1:16" s="69" customFormat="1" ht="12.75" customHeight="1" x14ac:dyDescent="0.25">
      <c r="A281" s="161"/>
      <c r="B281" s="11" t="s">
        <v>40</v>
      </c>
      <c r="C281" s="11">
        <v>0</v>
      </c>
      <c r="D281" s="11">
        <v>0</v>
      </c>
      <c r="E281" s="11">
        <v>1</v>
      </c>
      <c r="F281" s="11">
        <v>5</v>
      </c>
      <c r="G281" s="11">
        <v>9</v>
      </c>
      <c r="H281" s="11"/>
      <c r="I281" s="12">
        <v>0</v>
      </c>
      <c r="K281" s="151"/>
      <c r="O281" s="69">
        <f t="shared" si="19"/>
        <v>14</v>
      </c>
      <c r="P281" s="69">
        <f t="shared" si="18"/>
        <v>-4</v>
      </c>
    </row>
    <row r="282" spans="1:16" s="69" customFormat="1" ht="12.75" customHeight="1" x14ac:dyDescent="0.25">
      <c r="A282" s="161"/>
      <c r="B282" s="11" t="s">
        <v>71</v>
      </c>
      <c r="C282" s="11">
        <v>0</v>
      </c>
      <c r="D282" s="11">
        <v>0</v>
      </c>
      <c r="E282" s="11">
        <v>1</v>
      </c>
      <c r="F282" s="11">
        <v>6</v>
      </c>
      <c r="G282" s="11">
        <v>7</v>
      </c>
      <c r="H282" s="11"/>
      <c r="I282" s="12">
        <v>0</v>
      </c>
      <c r="K282" s="151"/>
      <c r="O282" s="69">
        <f t="shared" si="19"/>
        <v>13</v>
      </c>
      <c r="P282" s="69">
        <f t="shared" si="18"/>
        <v>-1</v>
      </c>
    </row>
    <row r="283" spans="1:16" s="69" customFormat="1" ht="12.75" customHeight="1" x14ac:dyDescent="0.25">
      <c r="A283" s="161"/>
      <c r="B283" s="11" t="s">
        <v>74</v>
      </c>
      <c r="C283" s="11">
        <v>1</v>
      </c>
      <c r="D283" s="11">
        <v>0</v>
      </c>
      <c r="E283" s="11">
        <v>0</v>
      </c>
      <c r="F283" s="11">
        <v>12</v>
      </c>
      <c r="G283" s="11">
        <v>6</v>
      </c>
      <c r="H283" s="11"/>
      <c r="I283" s="12">
        <v>3</v>
      </c>
      <c r="K283" s="151"/>
      <c r="O283" s="69">
        <f t="shared" si="19"/>
        <v>18</v>
      </c>
      <c r="P283" s="69">
        <f t="shared" si="18"/>
        <v>6</v>
      </c>
    </row>
    <row r="284" spans="1:16" s="69" customFormat="1" ht="12.75" customHeight="1" x14ac:dyDescent="0.25">
      <c r="A284" s="161"/>
      <c r="B284" s="11" t="s">
        <v>75</v>
      </c>
      <c r="C284" s="11">
        <v>1</v>
      </c>
      <c r="D284" s="11">
        <v>0</v>
      </c>
      <c r="E284" s="11">
        <v>0</v>
      </c>
      <c r="F284" s="11">
        <v>6</v>
      </c>
      <c r="G284" s="11">
        <v>3</v>
      </c>
      <c r="H284" s="11"/>
      <c r="I284" s="12">
        <v>3</v>
      </c>
      <c r="K284" s="151"/>
      <c r="O284" s="69">
        <f t="shared" si="19"/>
        <v>9</v>
      </c>
      <c r="P284" s="69">
        <f t="shared" si="18"/>
        <v>3</v>
      </c>
    </row>
    <row r="285" spans="1:16" s="69" customFormat="1" ht="12.75" customHeight="1" x14ac:dyDescent="0.25">
      <c r="A285" s="161"/>
      <c r="B285" s="11" t="s">
        <v>77</v>
      </c>
      <c r="C285" s="11">
        <v>0</v>
      </c>
      <c r="D285" s="11">
        <v>0</v>
      </c>
      <c r="E285" s="11">
        <v>1</v>
      </c>
      <c r="F285" s="11">
        <v>7</v>
      </c>
      <c r="G285" s="11">
        <v>8</v>
      </c>
      <c r="H285" s="11"/>
      <c r="I285" s="12">
        <v>0</v>
      </c>
      <c r="K285" s="151"/>
      <c r="O285" s="69">
        <f t="shared" si="19"/>
        <v>15</v>
      </c>
      <c r="P285" s="69">
        <f t="shared" si="18"/>
        <v>-1</v>
      </c>
    </row>
    <row r="286" spans="1:16" s="69" customFormat="1" ht="12.75" customHeight="1" thickBot="1" x14ac:dyDescent="0.3">
      <c r="A286" s="162"/>
      <c r="B286" s="17" t="s">
        <v>39</v>
      </c>
      <c r="C286" s="17">
        <f>SUM(C267:C285)</f>
        <v>9</v>
      </c>
      <c r="D286" s="17">
        <f>SUM(D267:D285)</f>
        <v>0</v>
      </c>
      <c r="E286" s="17">
        <f>SUM(E267:E285)</f>
        <v>10</v>
      </c>
      <c r="F286" s="17">
        <f>SUM(F267:F285)</f>
        <v>135</v>
      </c>
      <c r="G286" s="17">
        <f>SUM(G267:G285)</f>
        <v>132</v>
      </c>
      <c r="H286" s="17">
        <f>SUM(F286-G286)</f>
        <v>3</v>
      </c>
      <c r="I286" s="26">
        <f>SUM(I267:I285)</f>
        <v>27</v>
      </c>
      <c r="J286" s="18">
        <f>I286</f>
        <v>27</v>
      </c>
      <c r="K286" s="152"/>
      <c r="M286" s="69">
        <f>SUM(F286:G286)</f>
        <v>267</v>
      </c>
      <c r="N286" s="69">
        <f>SUM(I286)</f>
        <v>27</v>
      </c>
    </row>
    <row r="287" spans="1:16" s="69" customFormat="1" ht="12.75" customHeight="1" thickBot="1" x14ac:dyDescent="0.3">
      <c r="A287" s="198"/>
      <c r="B287" s="198"/>
      <c r="C287" s="198"/>
      <c r="D287" s="198"/>
      <c r="E287" s="198"/>
      <c r="F287" s="198"/>
      <c r="G287" s="198"/>
      <c r="H287" s="198"/>
      <c r="I287" s="198"/>
    </row>
    <row r="288" spans="1:16" s="69" customFormat="1" ht="12.75" customHeight="1" thickBot="1" x14ac:dyDescent="0.3">
      <c r="A288" s="92" t="b">
        <f>AND(C289,D289,E289,F289,G289,H289,I289)</f>
        <v>1</v>
      </c>
      <c r="B288" s="6" t="s">
        <v>39</v>
      </c>
      <c r="C288" s="93">
        <f>SUM(C24+C31+C52+C74+C96+C117+C139+C161+C175+C197+C219+C241+C262+C286)</f>
        <v>124</v>
      </c>
      <c r="D288" s="93">
        <f>SUM(D24+D31+D52+D74+D96+D117+D139+D161+D175+D197+D219+D241+D262+D286)</f>
        <v>37</v>
      </c>
      <c r="E288" s="93">
        <f>SUM(E24+E31+E52+E74+E96+E117+E139+E161+E175+E197+E219+E241+E262+E286)</f>
        <v>91</v>
      </c>
      <c r="F288" s="93">
        <f>SUM(F24+F31+F52+F74+F96+F117+F139+F161+F175+F197+F219+F241+F262+F286)</f>
        <v>1893</v>
      </c>
      <c r="G288" s="93">
        <f>SUM(G24+G31+G52+G74+G96+G117+G139+G161+G175+G197+G219+G241+G262+G286)</f>
        <v>1729</v>
      </c>
      <c r="H288" s="93">
        <f>SUM(F288-G288)</f>
        <v>164</v>
      </c>
      <c r="I288" s="94">
        <f>SUM(I24+I31+I52+I74+I96+I117+I139+I161+I175+I197+I219+I241+I262+I286)</f>
        <v>409</v>
      </c>
    </row>
    <row r="289" spans="1:18" s="69" customFormat="1" ht="12.75" hidden="1" customHeight="1" x14ac:dyDescent="0.25">
      <c r="C289" s="90" t="b">
        <f>EXACT(C288,[1]Ewige!$D$358)</f>
        <v>1</v>
      </c>
      <c r="D289" s="90" t="b">
        <f>EXACT(D288,[1]Ewige!$E$358)</f>
        <v>1</v>
      </c>
      <c r="E289" s="90" t="b">
        <f>EXACT(E288,[1]Ewige!$F$358)</f>
        <v>1</v>
      </c>
      <c r="F289" s="90" t="b">
        <f>EXACT(F288,[1]Ewige!$G$358)</f>
        <v>1</v>
      </c>
      <c r="G289" s="90" t="b">
        <f>EXACT(G288,[1]Ewige!$H$358)</f>
        <v>1</v>
      </c>
      <c r="H289" s="90" t="b">
        <f>EXACT(H288,[1]Ewige!$I$358)</f>
        <v>1</v>
      </c>
      <c r="I289" s="90" t="b">
        <f>EXACT(I288,[1]Ewige!$J$358)</f>
        <v>1</v>
      </c>
    </row>
    <row r="290" spans="1:18" s="69" customFormat="1" ht="12.75" customHeight="1" thickBot="1" x14ac:dyDescent="0.3"/>
    <row r="291" spans="1:18" s="69" customFormat="1" ht="12.75" customHeight="1" x14ac:dyDescent="0.25">
      <c r="A291" s="199" t="s">
        <v>41</v>
      </c>
      <c r="B291" s="200"/>
      <c r="C291" s="200"/>
      <c r="D291" s="95">
        <f>MAX(N4:N286)</f>
        <v>41</v>
      </c>
      <c r="E291" s="96" t="s">
        <v>10</v>
      </c>
      <c r="F291" s="97" t="s">
        <v>80</v>
      </c>
    </row>
    <row r="292" spans="1:18" s="69" customFormat="1" ht="12.75" customHeight="1" x14ac:dyDescent="0.25">
      <c r="A292" s="190" t="s">
        <v>42</v>
      </c>
      <c r="B292" s="191"/>
      <c r="C292" s="191"/>
      <c r="D292" s="98">
        <f>MAX(M4:M286)</f>
        <v>320</v>
      </c>
      <c r="E292" s="99" t="s">
        <v>43</v>
      </c>
      <c r="F292" s="100"/>
    </row>
    <row r="293" spans="1:18" s="69" customFormat="1" ht="12.75" customHeight="1" x14ac:dyDescent="0.25">
      <c r="A293" s="190" t="s">
        <v>44</v>
      </c>
      <c r="B293" s="191"/>
      <c r="C293" s="191"/>
      <c r="D293" s="98">
        <f>MIN(M5:M161,M177:M286)</f>
        <v>0</v>
      </c>
      <c r="E293" s="99" t="s">
        <v>43</v>
      </c>
      <c r="F293" s="100"/>
    </row>
    <row r="294" spans="1:18" s="69" customFormat="1" ht="12.75" customHeight="1" x14ac:dyDescent="0.25">
      <c r="A294" s="192" t="s">
        <v>45</v>
      </c>
      <c r="B294" s="193"/>
      <c r="C294" s="194"/>
      <c r="D294" s="98">
        <f>MAX(P2:P281)</f>
        <v>10</v>
      </c>
      <c r="E294" s="99" t="s">
        <v>43</v>
      </c>
      <c r="F294" s="100"/>
    </row>
    <row r="295" spans="1:18" s="69" customFormat="1" ht="12.75" customHeight="1" x14ac:dyDescent="0.25">
      <c r="A295" s="190" t="s">
        <v>46</v>
      </c>
      <c r="B295" s="191"/>
      <c r="C295" s="191"/>
      <c r="D295" s="98">
        <f>MAX(O4:O286)</f>
        <v>28</v>
      </c>
      <c r="E295" s="99" t="s">
        <v>43</v>
      </c>
      <c r="F295" s="100"/>
    </row>
    <row r="296" spans="1:18" s="69" customFormat="1" ht="12.75" customHeight="1" x14ac:dyDescent="0.25">
      <c r="A296" s="195" t="s">
        <v>47</v>
      </c>
      <c r="B296" s="196"/>
      <c r="C296" s="196"/>
      <c r="D296" s="101">
        <f>MIN(O4:O286)</f>
        <v>0</v>
      </c>
      <c r="E296" s="102" t="s">
        <v>43</v>
      </c>
      <c r="F296" s="103"/>
    </row>
    <row r="297" spans="1:18" s="69" customFormat="1" ht="12.75" customHeight="1" x14ac:dyDescent="0.25">
      <c r="A297" s="195" t="s">
        <v>48</v>
      </c>
      <c r="B297" s="196"/>
      <c r="C297" s="196"/>
      <c r="D297" s="104">
        <f>SUM(F288/(C288+D288+E288))</f>
        <v>7.5119047619047619</v>
      </c>
      <c r="E297" s="102" t="s">
        <v>43</v>
      </c>
      <c r="F297" s="103"/>
    </row>
    <row r="298" spans="1:18" s="69" customFormat="1" ht="12.75" customHeight="1" x14ac:dyDescent="0.25">
      <c r="A298" s="190" t="s">
        <v>49</v>
      </c>
      <c r="B298" s="191"/>
      <c r="C298" s="191"/>
      <c r="D298" s="98">
        <f>LOOKUP(2,1/(LEN(SUBSTITUTE(A303&amp;Q303,REPT(L303&amp;Q303,ROW($1:$1171)),)) &lt; LEN(A303&amp;Q303)),ROW($1:$1171))</f>
        <v>7</v>
      </c>
      <c r="E298" s="99" t="s">
        <v>50</v>
      </c>
      <c r="F298" s="105"/>
    </row>
    <row r="299" spans="1:18" s="69" customFormat="1" ht="12.75" customHeight="1" x14ac:dyDescent="0.25">
      <c r="A299" s="195" t="s">
        <v>51</v>
      </c>
      <c r="B299" s="196"/>
      <c r="C299" s="196"/>
      <c r="D299" s="101">
        <f>LOOKUP(2,1/(LEN(SUBSTITUTE(A303&amp;Q303,REPT(L304&amp;Q303,ROW($1:$1171)),)) &lt; LEN(A303&amp;Q303)),ROW($1:$1171))</f>
        <v>4</v>
      </c>
      <c r="E299" s="102" t="s">
        <v>50</v>
      </c>
      <c r="F299" s="106"/>
    </row>
    <row r="300" spans="1:18" s="69" customFormat="1" ht="12.75" customHeight="1" x14ac:dyDescent="0.25">
      <c r="A300" s="190" t="s">
        <v>52</v>
      </c>
      <c r="B300" s="191"/>
      <c r="C300" s="191"/>
      <c r="D300" s="101">
        <f>LOOKUP(2,1/(LEN(SUBSTITUTE(A306&amp;Q306,REPT(L306&amp;Q306,ROW($1:$1171)),)) &lt; LEN(A306&amp;Q306)),ROW($1:$1171))</f>
        <v>10</v>
      </c>
      <c r="E300" s="99" t="s">
        <v>50</v>
      </c>
      <c r="F300" s="107"/>
    </row>
    <row r="301" spans="1:18" s="69" customFormat="1" ht="12.75" customHeight="1" thickBot="1" x14ac:dyDescent="0.3">
      <c r="A301" s="203" t="s">
        <v>53</v>
      </c>
      <c r="B301" s="204"/>
      <c r="C301" s="204"/>
      <c r="D301" s="66">
        <f>LOOKUP(2,1/(LEN(SUBSTITUTE(A309&amp;Q309,REPT(L309&amp;Q309,ROW($1:$1171)),)) &lt; LEN(A309&amp;Q309)),ROW($1:$1171))</f>
        <v>6</v>
      </c>
      <c r="E301" s="67" t="s">
        <v>50</v>
      </c>
      <c r="F301" s="68"/>
    </row>
    <row r="303" spans="1:18" ht="39.950000000000003" hidden="1" customHeight="1" x14ac:dyDescent="0.25">
      <c r="A303" s="166" t="s">
        <v>109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168"/>
      <c r="L303" s="50" t="s">
        <v>54</v>
      </c>
      <c r="M303" s="50"/>
      <c r="N303" s="50"/>
      <c r="O303" s="50"/>
      <c r="P303" s="50"/>
      <c r="Q303" s="51" t="s">
        <v>55</v>
      </c>
      <c r="R303" s="52" t="s">
        <v>100</v>
      </c>
    </row>
    <row r="304" spans="1:18" ht="39.950000000000003" hidden="1" customHeight="1" thickBot="1" x14ac:dyDescent="0.3">
      <c r="A304" s="169"/>
      <c r="B304" s="170"/>
      <c r="C304" s="170"/>
      <c r="D304" s="170"/>
      <c r="E304" s="170"/>
      <c r="F304" s="170"/>
      <c r="G304" s="170"/>
      <c r="H304" s="170"/>
      <c r="I304" s="170"/>
      <c r="J304" s="170"/>
      <c r="K304" s="171"/>
      <c r="L304" s="53" t="s">
        <v>56</v>
      </c>
      <c r="M304" s="53"/>
      <c r="N304" s="53"/>
      <c r="O304" s="53"/>
      <c r="P304" s="53"/>
      <c r="Q304" s="54" t="s">
        <v>55</v>
      </c>
    </row>
    <row r="305" spans="1:17" ht="39.950000000000003" hidden="1" customHeight="1" thickBot="1" x14ac:dyDescent="0.3"/>
    <row r="306" spans="1:17" ht="39.950000000000003" hidden="1" customHeight="1" x14ac:dyDescent="0.25">
      <c r="A306" s="166" t="s">
        <v>110</v>
      </c>
      <c r="B306" s="167"/>
      <c r="C306" s="167"/>
      <c r="D306" s="167"/>
      <c r="E306" s="167"/>
      <c r="F306" s="167"/>
      <c r="G306" s="167"/>
      <c r="H306" s="167"/>
      <c r="I306" s="167"/>
      <c r="J306" s="167"/>
      <c r="K306" s="168"/>
      <c r="L306" s="50" t="s">
        <v>57</v>
      </c>
      <c r="M306" s="50"/>
      <c r="N306" s="50"/>
      <c r="O306" s="50"/>
      <c r="P306" s="50"/>
      <c r="Q306" s="51" t="s">
        <v>55</v>
      </c>
    </row>
    <row r="307" spans="1:17" ht="39.950000000000003" hidden="1" customHeight="1" thickBot="1" x14ac:dyDescent="0.3">
      <c r="A307" s="169"/>
      <c r="B307" s="170"/>
      <c r="C307" s="170"/>
      <c r="D307" s="170"/>
      <c r="E307" s="170"/>
      <c r="F307" s="170"/>
      <c r="G307" s="170"/>
      <c r="H307" s="170"/>
      <c r="I307" s="170"/>
      <c r="J307" s="170"/>
      <c r="K307" s="171"/>
      <c r="L307" s="53"/>
      <c r="M307" s="53"/>
      <c r="N307" s="53"/>
      <c r="O307" s="53"/>
      <c r="P307" s="53"/>
      <c r="Q307" s="54"/>
    </row>
    <row r="308" spans="1:17" ht="39.950000000000003" hidden="1" customHeight="1" thickBot="1" x14ac:dyDescent="0.3"/>
    <row r="309" spans="1:17" ht="39.950000000000003" hidden="1" customHeight="1" x14ac:dyDescent="0.25">
      <c r="A309" s="166" t="s">
        <v>111</v>
      </c>
      <c r="B309" s="167"/>
      <c r="C309" s="167"/>
      <c r="D309" s="167"/>
      <c r="E309" s="167"/>
      <c r="F309" s="167"/>
      <c r="G309" s="167"/>
      <c r="H309" s="167"/>
      <c r="I309" s="167"/>
      <c r="J309" s="167"/>
      <c r="K309" s="168"/>
      <c r="L309" s="50" t="s">
        <v>58</v>
      </c>
      <c r="M309" s="50"/>
      <c r="N309" s="50"/>
      <c r="O309" s="50"/>
      <c r="P309" s="50"/>
      <c r="Q309" s="51" t="s">
        <v>55</v>
      </c>
    </row>
    <row r="310" spans="1:17" ht="39.950000000000003" hidden="1" customHeight="1" thickBot="1" x14ac:dyDescent="0.3">
      <c r="A310" s="169"/>
      <c r="B310" s="170"/>
      <c r="C310" s="170"/>
      <c r="D310" s="170"/>
      <c r="E310" s="170"/>
      <c r="F310" s="170"/>
      <c r="G310" s="170"/>
      <c r="H310" s="170"/>
      <c r="I310" s="170"/>
      <c r="J310" s="170"/>
      <c r="K310" s="171"/>
      <c r="L310" s="53"/>
      <c r="M310" s="53"/>
      <c r="N310" s="53"/>
      <c r="O310" s="53"/>
      <c r="P310" s="53"/>
      <c r="Q310" s="54"/>
    </row>
  </sheetData>
  <mergeCells count="59">
    <mergeCell ref="A76:A96"/>
    <mergeCell ref="K76:K96"/>
    <mergeCell ref="A1:K1"/>
    <mergeCell ref="R1:Z1"/>
    <mergeCell ref="A4:I4"/>
    <mergeCell ref="A5:A24"/>
    <mergeCell ref="K5:K24"/>
    <mergeCell ref="A32:I32"/>
    <mergeCell ref="A33:A52"/>
    <mergeCell ref="K33:K52"/>
    <mergeCell ref="A53:I53"/>
    <mergeCell ref="A54:A74"/>
    <mergeCell ref="K54:K74"/>
    <mergeCell ref="A26:A31"/>
    <mergeCell ref="K26:K31"/>
    <mergeCell ref="A97:I97"/>
    <mergeCell ref="A98:A117"/>
    <mergeCell ref="K98:K117"/>
    <mergeCell ref="A118:I118"/>
    <mergeCell ref="A119:A139"/>
    <mergeCell ref="K119:K139"/>
    <mergeCell ref="A140:I140"/>
    <mergeCell ref="A141:A161"/>
    <mergeCell ref="K141:K161"/>
    <mergeCell ref="A162:I162"/>
    <mergeCell ref="A163:A175"/>
    <mergeCell ref="K163:K175"/>
    <mergeCell ref="A176:I176"/>
    <mergeCell ref="A177:A197"/>
    <mergeCell ref="K177:K197"/>
    <mergeCell ref="A198:I198"/>
    <mergeCell ref="A199:A219"/>
    <mergeCell ref="K199:K219"/>
    <mergeCell ref="A292:C292"/>
    <mergeCell ref="A220:I220"/>
    <mergeCell ref="A221:A241"/>
    <mergeCell ref="K221:K241"/>
    <mergeCell ref="A242:I242"/>
    <mergeCell ref="A243:A262"/>
    <mergeCell ref="K243:K262"/>
    <mergeCell ref="A263:I263"/>
    <mergeCell ref="A267:A286"/>
    <mergeCell ref="K267:K286"/>
    <mergeCell ref="A287:I287"/>
    <mergeCell ref="A291:C291"/>
    <mergeCell ref="A264:A265"/>
    <mergeCell ref="K264:K265"/>
    <mergeCell ref="A309:K310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3:K304"/>
    <mergeCell ref="A306:K307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13"/>
  <sheetViews>
    <sheetView workbookViewId="0">
      <selection activeCell="Q41" sqref="Q41"/>
    </sheetView>
  </sheetViews>
  <sheetFormatPr baseColWidth="10" defaultRowHeight="15" x14ac:dyDescent="0.25"/>
  <cols>
    <col min="1" max="1" width="19.140625" bestFit="1" customWidth="1"/>
    <col min="2" max="2" width="9.7109375" customWidth="1"/>
    <col min="3" max="9" width="8.28515625" customWidth="1"/>
    <col min="10" max="10" width="8.28515625" hidden="1" customWidth="1"/>
    <col min="11" max="11" width="8.28515625" customWidth="1"/>
    <col min="13" max="16" width="11.42578125" hidden="1" customWidth="1"/>
    <col min="18" max="18" width="5.7109375" customWidth="1"/>
    <col min="19" max="19" width="17.5703125" bestFit="1" customWidth="1"/>
    <col min="20" max="20" width="6.28515625" bestFit="1" customWidth="1"/>
    <col min="21" max="21" width="6.85546875" bestFit="1" customWidth="1"/>
    <col min="22" max="22" width="5.28515625" bestFit="1" customWidth="1"/>
    <col min="23" max="23" width="4.85546875" bestFit="1" customWidth="1"/>
    <col min="24" max="24" width="6.28515625" bestFit="1" customWidth="1"/>
    <col min="25" max="25" width="4.5703125" bestFit="1" customWidth="1"/>
    <col min="26" max="26" width="7.28515625" bestFit="1" customWidth="1"/>
    <col min="27" max="27" width="11.42578125" hidden="1" customWidth="1"/>
    <col min="257" max="257" width="19.140625" bestFit="1" customWidth="1"/>
    <col min="258" max="258" width="9.7109375" customWidth="1"/>
    <col min="259" max="265" width="8.28515625" customWidth="1"/>
    <col min="266" max="266" width="0" hidden="1" customWidth="1"/>
    <col min="267" max="267" width="8.28515625" customWidth="1"/>
    <col min="269" max="272" width="0" hidden="1" customWidth="1"/>
    <col min="274" max="274" width="5.7109375" customWidth="1"/>
    <col min="275" max="275" width="17.5703125" bestFit="1" customWidth="1"/>
    <col min="276" max="276" width="6.28515625" bestFit="1" customWidth="1"/>
    <col min="277" max="277" width="6.85546875" bestFit="1" customWidth="1"/>
    <col min="278" max="278" width="5.28515625" bestFit="1" customWidth="1"/>
    <col min="279" max="279" width="4.85546875" bestFit="1" customWidth="1"/>
    <col min="280" max="280" width="6.28515625" bestFit="1" customWidth="1"/>
    <col min="281" max="281" width="4.5703125" bestFit="1" customWidth="1"/>
    <col min="282" max="282" width="7.28515625" bestFit="1" customWidth="1"/>
    <col min="283" max="283" width="0" hidden="1" customWidth="1"/>
    <col min="513" max="513" width="19.140625" bestFit="1" customWidth="1"/>
    <col min="514" max="514" width="9.7109375" customWidth="1"/>
    <col min="515" max="521" width="8.28515625" customWidth="1"/>
    <col min="522" max="522" width="0" hidden="1" customWidth="1"/>
    <col min="523" max="523" width="8.28515625" customWidth="1"/>
    <col min="525" max="528" width="0" hidden="1" customWidth="1"/>
    <col min="530" max="530" width="5.7109375" customWidth="1"/>
    <col min="531" max="531" width="17.5703125" bestFit="1" customWidth="1"/>
    <col min="532" max="532" width="6.28515625" bestFit="1" customWidth="1"/>
    <col min="533" max="533" width="6.85546875" bestFit="1" customWidth="1"/>
    <col min="534" max="534" width="5.28515625" bestFit="1" customWidth="1"/>
    <col min="535" max="535" width="4.85546875" bestFit="1" customWidth="1"/>
    <col min="536" max="536" width="6.28515625" bestFit="1" customWidth="1"/>
    <col min="537" max="537" width="4.5703125" bestFit="1" customWidth="1"/>
    <col min="538" max="538" width="7.28515625" bestFit="1" customWidth="1"/>
    <col min="539" max="539" width="0" hidden="1" customWidth="1"/>
    <col min="769" max="769" width="19.140625" bestFit="1" customWidth="1"/>
    <col min="770" max="770" width="9.7109375" customWidth="1"/>
    <col min="771" max="777" width="8.28515625" customWidth="1"/>
    <col min="778" max="778" width="0" hidden="1" customWidth="1"/>
    <col min="779" max="779" width="8.28515625" customWidth="1"/>
    <col min="781" max="784" width="0" hidden="1" customWidth="1"/>
    <col min="786" max="786" width="5.7109375" customWidth="1"/>
    <col min="787" max="787" width="17.5703125" bestFit="1" customWidth="1"/>
    <col min="788" max="788" width="6.28515625" bestFit="1" customWidth="1"/>
    <col min="789" max="789" width="6.85546875" bestFit="1" customWidth="1"/>
    <col min="790" max="790" width="5.28515625" bestFit="1" customWidth="1"/>
    <col min="791" max="791" width="4.85546875" bestFit="1" customWidth="1"/>
    <col min="792" max="792" width="6.28515625" bestFit="1" customWidth="1"/>
    <col min="793" max="793" width="4.5703125" bestFit="1" customWidth="1"/>
    <col min="794" max="794" width="7.28515625" bestFit="1" customWidth="1"/>
    <col min="795" max="795" width="0" hidden="1" customWidth="1"/>
    <col min="1025" max="1025" width="19.140625" bestFit="1" customWidth="1"/>
    <col min="1026" max="1026" width="9.7109375" customWidth="1"/>
    <col min="1027" max="1033" width="8.28515625" customWidth="1"/>
    <col min="1034" max="1034" width="0" hidden="1" customWidth="1"/>
    <col min="1035" max="1035" width="8.28515625" customWidth="1"/>
    <col min="1037" max="1040" width="0" hidden="1" customWidth="1"/>
    <col min="1042" max="1042" width="5.7109375" customWidth="1"/>
    <col min="1043" max="1043" width="17.5703125" bestFit="1" customWidth="1"/>
    <col min="1044" max="1044" width="6.28515625" bestFit="1" customWidth="1"/>
    <col min="1045" max="1045" width="6.85546875" bestFit="1" customWidth="1"/>
    <col min="1046" max="1046" width="5.28515625" bestFit="1" customWidth="1"/>
    <col min="1047" max="1047" width="4.85546875" bestFit="1" customWidth="1"/>
    <col min="1048" max="1048" width="6.28515625" bestFit="1" customWidth="1"/>
    <col min="1049" max="1049" width="4.5703125" bestFit="1" customWidth="1"/>
    <col min="1050" max="1050" width="7.28515625" bestFit="1" customWidth="1"/>
    <col min="1051" max="1051" width="0" hidden="1" customWidth="1"/>
    <col min="1281" max="1281" width="19.140625" bestFit="1" customWidth="1"/>
    <col min="1282" max="1282" width="9.7109375" customWidth="1"/>
    <col min="1283" max="1289" width="8.28515625" customWidth="1"/>
    <col min="1290" max="1290" width="0" hidden="1" customWidth="1"/>
    <col min="1291" max="1291" width="8.28515625" customWidth="1"/>
    <col min="1293" max="1296" width="0" hidden="1" customWidth="1"/>
    <col min="1298" max="1298" width="5.7109375" customWidth="1"/>
    <col min="1299" max="1299" width="17.5703125" bestFit="1" customWidth="1"/>
    <col min="1300" max="1300" width="6.28515625" bestFit="1" customWidth="1"/>
    <col min="1301" max="1301" width="6.85546875" bestFit="1" customWidth="1"/>
    <col min="1302" max="1302" width="5.28515625" bestFit="1" customWidth="1"/>
    <col min="1303" max="1303" width="4.85546875" bestFit="1" customWidth="1"/>
    <col min="1304" max="1304" width="6.28515625" bestFit="1" customWidth="1"/>
    <col min="1305" max="1305" width="4.5703125" bestFit="1" customWidth="1"/>
    <col min="1306" max="1306" width="7.28515625" bestFit="1" customWidth="1"/>
    <col min="1307" max="1307" width="0" hidden="1" customWidth="1"/>
    <col min="1537" max="1537" width="19.140625" bestFit="1" customWidth="1"/>
    <col min="1538" max="1538" width="9.7109375" customWidth="1"/>
    <col min="1539" max="1545" width="8.28515625" customWidth="1"/>
    <col min="1546" max="1546" width="0" hidden="1" customWidth="1"/>
    <col min="1547" max="1547" width="8.28515625" customWidth="1"/>
    <col min="1549" max="1552" width="0" hidden="1" customWidth="1"/>
    <col min="1554" max="1554" width="5.7109375" customWidth="1"/>
    <col min="1555" max="1555" width="17.5703125" bestFit="1" customWidth="1"/>
    <col min="1556" max="1556" width="6.28515625" bestFit="1" customWidth="1"/>
    <col min="1557" max="1557" width="6.85546875" bestFit="1" customWidth="1"/>
    <col min="1558" max="1558" width="5.28515625" bestFit="1" customWidth="1"/>
    <col min="1559" max="1559" width="4.85546875" bestFit="1" customWidth="1"/>
    <col min="1560" max="1560" width="6.28515625" bestFit="1" customWidth="1"/>
    <col min="1561" max="1561" width="4.5703125" bestFit="1" customWidth="1"/>
    <col min="1562" max="1562" width="7.28515625" bestFit="1" customWidth="1"/>
    <col min="1563" max="1563" width="0" hidden="1" customWidth="1"/>
    <col min="1793" max="1793" width="19.140625" bestFit="1" customWidth="1"/>
    <col min="1794" max="1794" width="9.7109375" customWidth="1"/>
    <col min="1795" max="1801" width="8.28515625" customWidth="1"/>
    <col min="1802" max="1802" width="0" hidden="1" customWidth="1"/>
    <col min="1803" max="1803" width="8.28515625" customWidth="1"/>
    <col min="1805" max="1808" width="0" hidden="1" customWidth="1"/>
    <col min="1810" max="1810" width="5.7109375" customWidth="1"/>
    <col min="1811" max="1811" width="17.5703125" bestFit="1" customWidth="1"/>
    <col min="1812" max="1812" width="6.28515625" bestFit="1" customWidth="1"/>
    <col min="1813" max="1813" width="6.85546875" bestFit="1" customWidth="1"/>
    <col min="1814" max="1814" width="5.28515625" bestFit="1" customWidth="1"/>
    <col min="1815" max="1815" width="4.85546875" bestFit="1" customWidth="1"/>
    <col min="1816" max="1816" width="6.28515625" bestFit="1" customWidth="1"/>
    <col min="1817" max="1817" width="4.5703125" bestFit="1" customWidth="1"/>
    <col min="1818" max="1818" width="7.28515625" bestFit="1" customWidth="1"/>
    <col min="1819" max="1819" width="0" hidden="1" customWidth="1"/>
    <col min="2049" max="2049" width="19.140625" bestFit="1" customWidth="1"/>
    <col min="2050" max="2050" width="9.7109375" customWidth="1"/>
    <col min="2051" max="2057" width="8.28515625" customWidth="1"/>
    <col min="2058" max="2058" width="0" hidden="1" customWidth="1"/>
    <col min="2059" max="2059" width="8.28515625" customWidth="1"/>
    <col min="2061" max="2064" width="0" hidden="1" customWidth="1"/>
    <col min="2066" max="2066" width="5.7109375" customWidth="1"/>
    <col min="2067" max="2067" width="17.5703125" bestFit="1" customWidth="1"/>
    <col min="2068" max="2068" width="6.28515625" bestFit="1" customWidth="1"/>
    <col min="2069" max="2069" width="6.85546875" bestFit="1" customWidth="1"/>
    <col min="2070" max="2070" width="5.28515625" bestFit="1" customWidth="1"/>
    <col min="2071" max="2071" width="4.85546875" bestFit="1" customWidth="1"/>
    <col min="2072" max="2072" width="6.28515625" bestFit="1" customWidth="1"/>
    <col min="2073" max="2073" width="4.5703125" bestFit="1" customWidth="1"/>
    <col min="2074" max="2074" width="7.28515625" bestFit="1" customWidth="1"/>
    <col min="2075" max="2075" width="0" hidden="1" customWidth="1"/>
    <col min="2305" max="2305" width="19.140625" bestFit="1" customWidth="1"/>
    <col min="2306" max="2306" width="9.7109375" customWidth="1"/>
    <col min="2307" max="2313" width="8.28515625" customWidth="1"/>
    <col min="2314" max="2314" width="0" hidden="1" customWidth="1"/>
    <col min="2315" max="2315" width="8.28515625" customWidth="1"/>
    <col min="2317" max="2320" width="0" hidden="1" customWidth="1"/>
    <col min="2322" max="2322" width="5.7109375" customWidth="1"/>
    <col min="2323" max="2323" width="17.5703125" bestFit="1" customWidth="1"/>
    <col min="2324" max="2324" width="6.28515625" bestFit="1" customWidth="1"/>
    <col min="2325" max="2325" width="6.85546875" bestFit="1" customWidth="1"/>
    <col min="2326" max="2326" width="5.28515625" bestFit="1" customWidth="1"/>
    <col min="2327" max="2327" width="4.85546875" bestFit="1" customWidth="1"/>
    <col min="2328" max="2328" width="6.28515625" bestFit="1" customWidth="1"/>
    <col min="2329" max="2329" width="4.5703125" bestFit="1" customWidth="1"/>
    <col min="2330" max="2330" width="7.28515625" bestFit="1" customWidth="1"/>
    <col min="2331" max="2331" width="0" hidden="1" customWidth="1"/>
    <col min="2561" max="2561" width="19.140625" bestFit="1" customWidth="1"/>
    <col min="2562" max="2562" width="9.7109375" customWidth="1"/>
    <col min="2563" max="2569" width="8.28515625" customWidth="1"/>
    <col min="2570" max="2570" width="0" hidden="1" customWidth="1"/>
    <col min="2571" max="2571" width="8.28515625" customWidth="1"/>
    <col min="2573" max="2576" width="0" hidden="1" customWidth="1"/>
    <col min="2578" max="2578" width="5.7109375" customWidth="1"/>
    <col min="2579" max="2579" width="17.5703125" bestFit="1" customWidth="1"/>
    <col min="2580" max="2580" width="6.28515625" bestFit="1" customWidth="1"/>
    <col min="2581" max="2581" width="6.85546875" bestFit="1" customWidth="1"/>
    <col min="2582" max="2582" width="5.28515625" bestFit="1" customWidth="1"/>
    <col min="2583" max="2583" width="4.85546875" bestFit="1" customWidth="1"/>
    <col min="2584" max="2584" width="6.28515625" bestFit="1" customWidth="1"/>
    <col min="2585" max="2585" width="4.5703125" bestFit="1" customWidth="1"/>
    <col min="2586" max="2586" width="7.28515625" bestFit="1" customWidth="1"/>
    <col min="2587" max="2587" width="0" hidden="1" customWidth="1"/>
    <col min="2817" max="2817" width="19.140625" bestFit="1" customWidth="1"/>
    <col min="2818" max="2818" width="9.7109375" customWidth="1"/>
    <col min="2819" max="2825" width="8.28515625" customWidth="1"/>
    <col min="2826" max="2826" width="0" hidden="1" customWidth="1"/>
    <col min="2827" max="2827" width="8.28515625" customWidth="1"/>
    <col min="2829" max="2832" width="0" hidden="1" customWidth="1"/>
    <col min="2834" max="2834" width="5.7109375" customWidth="1"/>
    <col min="2835" max="2835" width="17.5703125" bestFit="1" customWidth="1"/>
    <col min="2836" max="2836" width="6.28515625" bestFit="1" customWidth="1"/>
    <col min="2837" max="2837" width="6.85546875" bestFit="1" customWidth="1"/>
    <col min="2838" max="2838" width="5.28515625" bestFit="1" customWidth="1"/>
    <col min="2839" max="2839" width="4.85546875" bestFit="1" customWidth="1"/>
    <col min="2840" max="2840" width="6.28515625" bestFit="1" customWidth="1"/>
    <col min="2841" max="2841" width="4.5703125" bestFit="1" customWidth="1"/>
    <col min="2842" max="2842" width="7.28515625" bestFit="1" customWidth="1"/>
    <col min="2843" max="2843" width="0" hidden="1" customWidth="1"/>
    <col min="3073" max="3073" width="19.140625" bestFit="1" customWidth="1"/>
    <col min="3074" max="3074" width="9.7109375" customWidth="1"/>
    <col min="3075" max="3081" width="8.28515625" customWidth="1"/>
    <col min="3082" max="3082" width="0" hidden="1" customWidth="1"/>
    <col min="3083" max="3083" width="8.28515625" customWidth="1"/>
    <col min="3085" max="3088" width="0" hidden="1" customWidth="1"/>
    <col min="3090" max="3090" width="5.7109375" customWidth="1"/>
    <col min="3091" max="3091" width="17.5703125" bestFit="1" customWidth="1"/>
    <col min="3092" max="3092" width="6.28515625" bestFit="1" customWidth="1"/>
    <col min="3093" max="3093" width="6.85546875" bestFit="1" customWidth="1"/>
    <col min="3094" max="3094" width="5.28515625" bestFit="1" customWidth="1"/>
    <col min="3095" max="3095" width="4.85546875" bestFit="1" customWidth="1"/>
    <col min="3096" max="3096" width="6.28515625" bestFit="1" customWidth="1"/>
    <col min="3097" max="3097" width="4.5703125" bestFit="1" customWidth="1"/>
    <col min="3098" max="3098" width="7.28515625" bestFit="1" customWidth="1"/>
    <col min="3099" max="3099" width="0" hidden="1" customWidth="1"/>
    <col min="3329" max="3329" width="19.140625" bestFit="1" customWidth="1"/>
    <col min="3330" max="3330" width="9.7109375" customWidth="1"/>
    <col min="3331" max="3337" width="8.28515625" customWidth="1"/>
    <col min="3338" max="3338" width="0" hidden="1" customWidth="1"/>
    <col min="3339" max="3339" width="8.28515625" customWidth="1"/>
    <col min="3341" max="3344" width="0" hidden="1" customWidth="1"/>
    <col min="3346" max="3346" width="5.7109375" customWidth="1"/>
    <col min="3347" max="3347" width="17.5703125" bestFit="1" customWidth="1"/>
    <col min="3348" max="3348" width="6.28515625" bestFit="1" customWidth="1"/>
    <col min="3349" max="3349" width="6.85546875" bestFit="1" customWidth="1"/>
    <col min="3350" max="3350" width="5.28515625" bestFit="1" customWidth="1"/>
    <col min="3351" max="3351" width="4.85546875" bestFit="1" customWidth="1"/>
    <col min="3352" max="3352" width="6.28515625" bestFit="1" customWidth="1"/>
    <col min="3353" max="3353" width="4.5703125" bestFit="1" customWidth="1"/>
    <col min="3354" max="3354" width="7.28515625" bestFit="1" customWidth="1"/>
    <col min="3355" max="3355" width="0" hidden="1" customWidth="1"/>
    <col min="3585" max="3585" width="19.140625" bestFit="1" customWidth="1"/>
    <col min="3586" max="3586" width="9.7109375" customWidth="1"/>
    <col min="3587" max="3593" width="8.28515625" customWidth="1"/>
    <col min="3594" max="3594" width="0" hidden="1" customWidth="1"/>
    <col min="3595" max="3595" width="8.28515625" customWidth="1"/>
    <col min="3597" max="3600" width="0" hidden="1" customWidth="1"/>
    <col min="3602" max="3602" width="5.7109375" customWidth="1"/>
    <col min="3603" max="3603" width="17.5703125" bestFit="1" customWidth="1"/>
    <col min="3604" max="3604" width="6.28515625" bestFit="1" customWidth="1"/>
    <col min="3605" max="3605" width="6.85546875" bestFit="1" customWidth="1"/>
    <col min="3606" max="3606" width="5.28515625" bestFit="1" customWidth="1"/>
    <col min="3607" max="3607" width="4.85546875" bestFit="1" customWidth="1"/>
    <col min="3608" max="3608" width="6.28515625" bestFit="1" customWidth="1"/>
    <col min="3609" max="3609" width="4.5703125" bestFit="1" customWidth="1"/>
    <col min="3610" max="3610" width="7.28515625" bestFit="1" customWidth="1"/>
    <col min="3611" max="3611" width="0" hidden="1" customWidth="1"/>
    <col min="3841" max="3841" width="19.140625" bestFit="1" customWidth="1"/>
    <col min="3842" max="3842" width="9.7109375" customWidth="1"/>
    <col min="3843" max="3849" width="8.28515625" customWidth="1"/>
    <col min="3850" max="3850" width="0" hidden="1" customWidth="1"/>
    <col min="3851" max="3851" width="8.28515625" customWidth="1"/>
    <col min="3853" max="3856" width="0" hidden="1" customWidth="1"/>
    <col min="3858" max="3858" width="5.7109375" customWidth="1"/>
    <col min="3859" max="3859" width="17.5703125" bestFit="1" customWidth="1"/>
    <col min="3860" max="3860" width="6.28515625" bestFit="1" customWidth="1"/>
    <col min="3861" max="3861" width="6.85546875" bestFit="1" customWidth="1"/>
    <col min="3862" max="3862" width="5.28515625" bestFit="1" customWidth="1"/>
    <col min="3863" max="3863" width="4.85546875" bestFit="1" customWidth="1"/>
    <col min="3864" max="3864" width="6.28515625" bestFit="1" customWidth="1"/>
    <col min="3865" max="3865" width="4.5703125" bestFit="1" customWidth="1"/>
    <col min="3866" max="3866" width="7.28515625" bestFit="1" customWidth="1"/>
    <col min="3867" max="3867" width="0" hidden="1" customWidth="1"/>
    <col min="4097" max="4097" width="19.140625" bestFit="1" customWidth="1"/>
    <col min="4098" max="4098" width="9.7109375" customWidth="1"/>
    <col min="4099" max="4105" width="8.28515625" customWidth="1"/>
    <col min="4106" max="4106" width="0" hidden="1" customWidth="1"/>
    <col min="4107" max="4107" width="8.28515625" customWidth="1"/>
    <col min="4109" max="4112" width="0" hidden="1" customWidth="1"/>
    <col min="4114" max="4114" width="5.7109375" customWidth="1"/>
    <col min="4115" max="4115" width="17.5703125" bestFit="1" customWidth="1"/>
    <col min="4116" max="4116" width="6.28515625" bestFit="1" customWidth="1"/>
    <col min="4117" max="4117" width="6.85546875" bestFit="1" customWidth="1"/>
    <col min="4118" max="4118" width="5.28515625" bestFit="1" customWidth="1"/>
    <col min="4119" max="4119" width="4.85546875" bestFit="1" customWidth="1"/>
    <col min="4120" max="4120" width="6.28515625" bestFit="1" customWidth="1"/>
    <col min="4121" max="4121" width="4.5703125" bestFit="1" customWidth="1"/>
    <col min="4122" max="4122" width="7.28515625" bestFit="1" customWidth="1"/>
    <col min="4123" max="4123" width="0" hidden="1" customWidth="1"/>
    <col min="4353" max="4353" width="19.140625" bestFit="1" customWidth="1"/>
    <col min="4354" max="4354" width="9.7109375" customWidth="1"/>
    <col min="4355" max="4361" width="8.28515625" customWidth="1"/>
    <col min="4362" max="4362" width="0" hidden="1" customWidth="1"/>
    <col min="4363" max="4363" width="8.28515625" customWidth="1"/>
    <col min="4365" max="4368" width="0" hidden="1" customWidth="1"/>
    <col min="4370" max="4370" width="5.7109375" customWidth="1"/>
    <col min="4371" max="4371" width="17.5703125" bestFit="1" customWidth="1"/>
    <col min="4372" max="4372" width="6.28515625" bestFit="1" customWidth="1"/>
    <col min="4373" max="4373" width="6.85546875" bestFit="1" customWidth="1"/>
    <col min="4374" max="4374" width="5.28515625" bestFit="1" customWidth="1"/>
    <col min="4375" max="4375" width="4.85546875" bestFit="1" customWidth="1"/>
    <col min="4376" max="4376" width="6.28515625" bestFit="1" customWidth="1"/>
    <col min="4377" max="4377" width="4.5703125" bestFit="1" customWidth="1"/>
    <col min="4378" max="4378" width="7.28515625" bestFit="1" customWidth="1"/>
    <col min="4379" max="4379" width="0" hidden="1" customWidth="1"/>
    <col min="4609" max="4609" width="19.140625" bestFit="1" customWidth="1"/>
    <col min="4610" max="4610" width="9.7109375" customWidth="1"/>
    <col min="4611" max="4617" width="8.28515625" customWidth="1"/>
    <col min="4618" max="4618" width="0" hidden="1" customWidth="1"/>
    <col min="4619" max="4619" width="8.28515625" customWidth="1"/>
    <col min="4621" max="4624" width="0" hidden="1" customWidth="1"/>
    <col min="4626" max="4626" width="5.7109375" customWidth="1"/>
    <col min="4627" max="4627" width="17.5703125" bestFit="1" customWidth="1"/>
    <col min="4628" max="4628" width="6.28515625" bestFit="1" customWidth="1"/>
    <col min="4629" max="4629" width="6.85546875" bestFit="1" customWidth="1"/>
    <col min="4630" max="4630" width="5.28515625" bestFit="1" customWidth="1"/>
    <col min="4631" max="4631" width="4.85546875" bestFit="1" customWidth="1"/>
    <col min="4632" max="4632" width="6.28515625" bestFit="1" customWidth="1"/>
    <col min="4633" max="4633" width="4.5703125" bestFit="1" customWidth="1"/>
    <col min="4634" max="4634" width="7.28515625" bestFit="1" customWidth="1"/>
    <col min="4635" max="4635" width="0" hidden="1" customWidth="1"/>
    <col min="4865" max="4865" width="19.140625" bestFit="1" customWidth="1"/>
    <col min="4866" max="4866" width="9.7109375" customWidth="1"/>
    <col min="4867" max="4873" width="8.28515625" customWidth="1"/>
    <col min="4874" max="4874" width="0" hidden="1" customWidth="1"/>
    <col min="4875" max="4875" width="8.28515625" customWidth="1"/>
    <col min="4877" max="4880" width="0" hidden="1" customWidth="1"/>
    <col min="4882" max="4882" width="5.7109375" customWidth="1"/>
    <col min="4883" max="4883" width="17.5703125" bestFit="1" customWidth="1"/>
    <col min="4884" max="4884" width="6.28515625" bestFit="1" customWidth="1"/>
    <col min="4885" max="4885" width="6.85546875" bestFit="1" customWidth="1"/>
    <col min="4886" max="4886" width="5.28515625" bestFit="1" customWidth="1"/>
    <col min="4887" max="4887" width="4.85546875" bestFit="1" customWidth="1"/>
    <col min="4888" max="4888" width="6.28515625" bestFit="1" customWidth="1"/>
    <col min="4889" max="4889" width="4.5703125" bestFit="1" customWidth="1"/>
    <col min="4890" max="4890" width="7.28515625" bestFit="1" customWidth="1"/>
    <col min="4891" max="4891" width="0" hidden="1" customWidth="1"/>
    <col min="5121" max="5121" width="19.140625" bestFit="1" customWidth="1"/>
    <col min="5122" max="5122" width="9.7109375" customWidth="1"/>
    <col min="5123" max="5129" width="8.28515625" customWidth="1"/>
    <col min="5130" max="5130" width="0" hidden="1" customWidth="1"/>
    <col min="5131" max="5131" width="8.28515625" customWidth="1"/>
    <col min="5133" max="5136" width="0" hidden="1" customWidth="1"/>
    <col min="5138" max="5138" width="5.7109375" customWidth="1"/>
    <col min="5139" max="5139" width="17.5703125" bestFit="1" customWidth="1"/>
    <col min="5140" max="5140" width="6.28515625" bestFit="1" customWidth="1"/>
    <col min="5141" max="5141" width="6.85546875" bestFit="1" customWidth="1"/>
    <col min="5142" max="5142" width="5.28515625" bestFit="1" customWidth="1"/>
    <col min="5143" max="5143" width="4.85546875" bestFit="1" customWidth="1"/>
    <col min="5144" max="5144" width="6.28515625" bestFit="1" customWidth="1"/>
    <col min="5145" max="5145" width="4.5703125" bestFit="1" customWidth="1"/>
    <col min="5146" max="5146" width="7.28515625" bestFit="1" customWidth="1"/>
    <col min="5147" max="5147" width="0" hidden="1" customWidth="1"/>
    <col min="5377" max="5377" width="19.140625" bestFit="1" customWidth="1"/>
    <col min="5378" max="5378" width="9.7109375" customWidth="1"/>
    <col min="5379" max="5385" width="8.28515625" customWidth="1"/>
    <col min="5386" max="5386" width="0" hidden="1" customWidth="1"/>
    <col min="5387" max="5387" width="8.28515625" customWidth="1"/>
    <col min="5389" max="5392" width="0" hidden="1" customWidth="1"/>
    <col min="5394" max="5394" width="5.7109375" customWidth="1"/>
    <col min="5395" max="5395" width="17.5703125" bestFit="1" customWidth="1"/>
    <col min="5396" max="5396" width="6.28515625" bestFit="1" customWidth="1"/>
    <col min="5397" max="5397" width="6.85546875" bestFit="1" customWidth="1"/>
    <col min="5398" max="5398" width="5.28515625" bestFit="1" customWidth="1"/>
    <col min="5399" max="5399" width="4.85546875" bestFit="1" customWidth="1"/>
    <col min="5400" max="5400" width="6.28515625" bestFit="1" customWidth="1"/>
    <col min="5401" max="5401" width="4.5703125" bestFit="1" customWidth="1"/>
    <col min="5402" max="5402" width="7.28515625" bestFit="1" customWidth="1"/>
    <col min="5403" max="5403" width="0" hidden="1" customWidth="1"/>
    <col min="5633" max="5633" width="19.140625" bestFit="1" customWidth="1"/>
    <col min="5634" max="5634" width="9.7109375" customWidth="1"/>
    <col min="5635" max="5641" width="8.28515625" customWidth="1"/>
    <col min="5642" max="5642" width="0" hidden="1" customWidth="1"/>
    <col min="5643" max="5643" width="8.28515625" customWidth="1"/>
    <col min="5645" max="5648" width="0" hidden="1" customWidth="1"/>
    <col min="5650" max="5650" width="5.7109375" customWidth="1"/>
    <col min="5651" max="5651" width="17.5703125" bestFit="1" customWidth="1"/>
    <col min="5652" max="5652" width="6.28515625" bestFit="1" customWidth="1"/>
    <col min="5653" max="5653" width="6.85546875" bestFit="1" customWidth="1"/>
    <col min="5654" max="5654" width="5.28515625" bestFit="1" customWidth="1"/>
    <col min="5655" max="5655" width="4.85546875" bestFit="1" customWidth="1"/>
    <col min="5656" max="5656" width="6.28515625" bestFit="1" customWidth="1"/>
    <col min="5657" max="5657" width="4.5703125" bestFit="1" customWidth="1"/>
    <col min="5658" max="5658" width="7.28515625" bestFit="1" customWidth="1"/>
    <col min="5659" max="5659" width="0" hidden="1" customWidth="1"/>
    <col min="5889" max="5889" width="19.140625" bestFit="1" customWidth="1"/>
    <col min="5890" max="5890" width="9.7109375" customWidth="1"/>
    <col min="5891" max="5897" width="8.28515625" customWidth="1"/>
    <col min="5898" max="5898" width="0" hidden="1" customWidth="1"/>
    <col min="5899" max="5899" width="8.28515625" customWidth="1"/>
    <col min="5901" max="5904" width="0" hidden="1" customWidth="1"/>
    <col min="5906" max="5906" width="5.7109375" customWidth="1"/>
    <col min="5907" max="5907" width="17.5703125" bestFit="1" customWidth="1"/>
    <col min="5908" max="5908" width="6.28515625" bestFit="1" customWidth="1"/>
    <col min="5909" max="5909" width="6.85546875" bestFit="1" customWidth="1"/>
    <col min="5910" max="5910" width="5.28515625" bestFit="1" customWidth="1"/>
    <col min="5911" max="5911" width="4.85546875" bestFit="1" customWidth="1"/>
    <col min="5912" max="5912" width="6.28515625" bestFit="1" customWidth="1"/>
    <col min="5913" max="5913" width="4.5703125" bestFit="1" customWidth="1"/>
    <col min="5914" max="5914" width="7.28515625" bestFit="1" customWidth="1"/>
    <col min="5915" max="5915" width="0" hidden="1" customWidth="1"/>
    <col min="6145" max="6145" width="19.140625" bestFit="1" customWidth="1"/>
    <col min="6146" max="6146" width="9.7109375" customWidth="1"/>
    <col min="6147" max="6153" width="8.28515625" customWidth="1"/>
    <col min="6154" max="6154" width="0" hidden="1" customWidth="1"/>
    <col min="6155" max="6155" width="8.28515625" customWidth="1"/>
    <col min="6157" max="6160" width="0" hidden="1" customWidth="1"/>
    <col min="6162" max="6162" width="5.7109375" customWidth="1"/>
    <col min="6163" max="6163" width="17.5703125" bestFit="1" customWidth="1"/>
    <col min="6164" max="6164" width="6.28515625" bestFit="1" customWidth="1"/>
    <col min="6165" max="6165" width="6.85546875" bestFit="1" customWidth="1"/>
    <col min="6166" max="6166" width="5.28515625" bestFit="1" customWidth="1"/>
    <col min="6167" max="6167" width="4.85546875" bestFit="1" customWidth="1"/>
    <col min="6168" max="6168" width="6.28515625" bestFit="1" customWidth="1"/>
    <col min="6169" max="6169" width="4.5703125" bestFit="1" customWidth="1"/>
    <col min="6170" max="6170" width="7.28515625" bestFit="1" customWidth="1"/>
    <col min="6171" max="6171" width="0" hidden="1" customWidth="1"/>
    <col min="6401" max="6401" width="19.140625" bestFit="1" customWidth="1"/>
    <col min="6402" max="6402" width="9.7109375" customWidth="1"/>
    <col min="6403" max="6409" width="8.28515625" customWidth="1"/>
    <col min="6410" max="6410" width="0" hidden="1" customWidth="1"/>
    <col min="6411" max="6411" width="8.28515625" customWidth="1"/>
    <col min="6413" max="6416" width="0" hidden="1" customWidth="1"/>
    <col min="6418" max="6418" width="5.7109375" customWidth="1"/>
    <col min="6419" max="6419" width="17.5703125" bestFit="1" customWidth="1"/>
    <col min="6420" max="6420" width="6.28515625" bestFit="1" customWidth="1"/>
    <col min="6421" max="6421" width="6.85546875" bestFit="1" customWidth="1"/>
    <col min="6422" max="6422" width="5.28515625" bestFit="1" customWidth="1"/>
    <col min="6423" max="6423" width="4.85546875" bestFit="1" customWidth="1"/>
    <col min="6424" max="6424" width="6.28515625" bestFit="1" customWidth="1"/>
    <col min="6425" max="6425" width="4.5703125" bestFit="1" customWidth="1"/>
    <col min="6426" max="6426" width="7.28515625" bestFit="1" customWidth="1"/>
    <col min="6427" max="6427" width="0" hidden="1" customWidth="1"/>
    <col min="6657" max="6657" width="19.140625" bestFit="1" customWidth="1"/>
    <col min="6658" max="6658" width="9.7109375" customWidth="1"/>
    <col min="6659" max="6665" width="8.28515625" customWidth="1"/>
    <col min="6666" max="6666" width="0" hidden="1" customWidth="1"/>
    <col min="6667" max="6667" width="8.28515625" customWidth="1"/>
    <col min="6669" max="6672" width="0" hidden="1" customWidth="1"/>
    <col min="6674" max="6674" width="5.7109375" customWidth="1"/>
    <col min="6675" max="6675" width="17.5703125" bestFit="1" customWidth="1"/>
    <col min="6676" max="6676" width="6.28515625" bestFit="1" customWidth="1"/>
    <col min="6677" max="6677" width="6.85546875" bestFit="1" customWidth="1"/>
    <col min="6678" max="6678" width="5.28515625" bestFit="1" customWidth="1"/>
    <col min="6679" max="6679" width="4.85546875" bestFit="1" customWidth="1"/>
    <col min="6680" max="6680" width="6.28515625" bestFit="1" customWidth="1"/>
    <col min="6681" max="6681" width="4.5703125" bestFit="1" customWidth="1"/>
    <col min="6682" max="6682" width="7.28515625" bestFit="1" customWidth="1"/>
    <col min="6683" max="6683" width="0" hidden="1" customWidth="1"/>
    <col min="6913" max="6913" width="19.140625" bestFit="1" customWidth="1"/>
    <col min="6914" max="6914" width="9.7109375" customWidth="1"/>
    <col min="6915" max="6921" width="8.28515625" customWidth="1"/>
    <col min="6922" max="6922" width="0" hidden="1" customWidth="1"/>
    <col min="6923" max="6923" width="8.28515625" customWidth="1"/>
    <col min="6925" max="6928" width="0" hidden="1" customWidth="1"/>
    <col min="6930" max="6930" width="5.7109375" customWidth="1"/>
    <col min="6931" max="6931" width="17.5703125" bestFit="1" customWidth="1"/>
    <col min="6932" max="6932" width="6.28515625" bestFit="1" customWidth="1"/>
    <col min="6933" max="6933" width="6.85546875" bestFit="1" customWidth="1"/>
    <col min="6934" max="6934" width="5.28515625" bestFit="1" customWidth="1"/>
    <col min="6935" max="6935" width="4.85546875" bestFit="1" customWidth="1"/>
    <col min="6936" max="6936" width="6.28515625" bestFit="1" customWidth="1"/>
    <col min="6937" max="6937" width="4.5703125" bestFit="1" customWidth="1"/>
    <col min="6938" max="6938" width="7.28515625" bestFit="1" customWidth="1"/>
    <col min="6939" max="6939" width="0" hidden="1" customWidth="1"/>
    <col min="7169" max="7169" width="19.140625" bestFit="1" customWidth="1"/>
    <col min="7170" max="7170" width="9.7109375" customWidth="1"/>
    <col min="7171" max="7177" width="8.28515625" customWidth="1"/>
    <col min="7178" max="7178" width="0" hidden="1" customWidth="1"/>
    <col min="7179" max="7179" width="8.28515625" customWidth="1"/>
    <col min="7181" max="7184" width="0" hidden="1" customWidth="1"/>
    <col min="7186" max="7186" width="5.7109375" customWidth="1"/>
    <col min="7187" max="7187" width="17.5703125" bestFit="1" customWidth="1"/>
    <col min="7188" max="7188" width="6.28515625" bestFit="1" customWidth="1"/>
    <col min="7189" max="7189" width="6.85546875" bestFit="1" customWidth="1"/>
    <col min="7190" max="7190" width="5.28515625" bestFit="1" customWidth="1"/>
    <col min="7191" max="7191" width="4.85546875" bestFit="1" customWidth="1"/>
    <col min="7192" max="7192" width="6.28515625" bestFit="1" customWidth="1"/>
    <col min="7193" max="7193" width="4.5703125" bestFit="1" customWidth="1"/>
    <col min="7194" max="7194" width="7.28515625" bestFit="1" customWidth="1"/>
    <col min="7195" max="7195" width="0" hidden="1" customWidth="1"/>
    <col min="7425" max="7425" width="19.140625" bestFit="1" customWidth="1"/>
    <col min="7426" max="7426" width="9.7109375" customWidth="1"/>
    <col min="7427" max="7433" width="8.28515625" customWidth="1"/>
    <col min="7434" max="7434" width="0" hidden="1" customWidth="1"/>
    <col min="7435" max="7435" width="8.28515625" customWidth="1"/>
    <col min="7437" max="7440" width="0" hidden="1" customWidth="1"/>
    <col min="7442" max="7442" width="5.7109375" customWidth="1"/>
    <col min="7443" max="7443" width="17.5703125" bestFit="1" customWidth="1"/>
    <col min="7444" max="7444" width="6.28515625" bestFit="1" customWidth="1"/>
    <col min="7445" max="7445" width="6.85546875" bestFit="1" customWidth="1"/>
    <col min="7446" max="7446" width="5.28515625" bestFit="1" customWidth="1"/>
    <col min="7447" max="7447" width="4.85546875" bestFit="1" customWidth="1"/>
    <col min="7448" max="7448" width="6.28515625" bestFit="1" customWidth="1"/>
    <col min="7449" max="7449" width="4.5703125" bestFit="1" customWidth="1"/>
    <col min="7450" max="7450" width="7.28515625" bestFit="1" customWidth="1"/>
    <col min="7451" max="7451" width="0" hidden="1" customWidth="1"/>
    <col min="7681" max="7681" width="19.140625" bestFit="1" customWidth="1"/>
    <col min="7682" max="7682" width="9.7109375" customWidth="1"/>
    <col min="7683" max="7689" width="8.28515625" customWidth="1"/>
    <col min="7690" max="7690" width="0" hidden="1" customWidth="1"/>
    <col min="7691" max="7691" width="8.28515625" customWidth="1"/>
    <col min="7693" max="7696" width="0" hidden="1" customWidth="1"/>
    <col min="7698" max="7698" width="5.7109375" customWidth="1"/>
    <col min="7699" max="7699" width="17.5703125" bestFit="1" customWidth="1"/>
    <col min="7700" max="7700" width="6.28515625" bestFit="1" customWidth="1"/>
    <col min="7701" max="7701" width="6.85546875" bestFit="1" customWidth="1"/>
    <col min="7702" max="7702" width="5.28515625" bestFit="1" customWidth="1"/>
    <col min="7703" max="7703" width="4.85546875" bestFit="1" customWidth="1"/>
    <col min="7704" max="7704" width="6.28515625" bestFit="1" customWidth="1"/>
    <col min="7705" max="7705" width="4.5703125" bestFit="1" customWidth="1"/>
    <col min="7706" max="7706" width="7.28515625" bestFit="1" customWidth="1"/>
    <col min="7707" max="7707" width="0" hidden="1" customWidth="1"/>
    <col min="7937" max="7937" width="19.140625" bestFit="1" customWidth="1"/>
    <col min="7938" max="7938" width="9.7109375" customWidth="1"/>
    <col min="7939" max="7945" width="8.28515625" customWidth="1"/>
    <col min="7946" max="7946" width="0" hidden="1" customWidth="1"/>
    <col min="7947" max="7947" width="8.28515625" customWidth="1"/>
    <col min="7949" max="7952" width="0" hidden="1" customWidth="1"/>
    <col min="7954" max="7954" width="5.7109375" customWidth="1"/>
    <col min="7955" max="7955" width="17.5703125" bestFit="1" customWidth="1"/>
    <col min="7956" max="7956" width="6.28515625" bestFit="1" customWidth="1"/>
    <col min="7957" max="7957" width="6.85546875" bestFit="1" customWidth="1"/>
    <col min="7958" max="7958" width="5.28515625" bestFit="1" customWidth="1"/>
    <col min="7959" max="7959" width="4.85546875" bestFit="1" customWidth="1"/>
    <col min="7960" max="7960" width="6.28515625" bestFit="1" customWidth="1"/>
    <col min="7961" max="7961" width="4.5703125" bestFit="1" customWidth="1"/>
    <col min="7962" max="7962" width="7.28515625" bestFit="1" customWidth="1"/>
    <col min="7963" max="7963" width="0" hidden="1" customWidth="1"/>
    <col min="8193" max="8193" width="19.140625" bestFit="1" customWidth="1"/>
    <col min="8194" max="8194" width="9.7109375" customWidth="1"/>
    <col min="8195" max="8201" width="8.28515625" customWidth="1"/>
    <col min="8202" max="8202" width="0" hidden="1" customWidth="1"/>
    <col min="8203" max="8203" width="8.28515625" customWidth="1"/>
    <col min="8205" max="8208" width="0" hidden="1" customWidth="1"/>
    <col min="8210" max="8210" width="5.7109375" customWidth="1"/>
    <col min="8211" max="8211" width="17.5703125" bestFit="1" customWidth="1"/>
    <col min="8212" max="8212" width="6.28515625" bestFit="1" customWidth="1"/>
    <col min="8213" max="8213" width="6.85546875" bestFit="1" customWidth="1"/>
    <col min="8214" max="8214" width="5.28515625" bestFit="1" customWidth="1"/>
    <col min="8215" max="8215" width="4.85546875" bestFit="1" customWidth="1"/>
    <col min="8216" max="8216" width="6.28515625" bestFit="1" customWidth="1"/>
    <col min="8217" max="8217" width="4.5703125" bestFit="1" customWidth="1"/>
    <col min="8218" max="8218" width="7.28515625" bestFit="1" customWidth="1"/>
    <col min="8219" max="8219" width="0" hidden="1" customWidth="1"/>
    <col min="8449" max="8449" width="19.140625" bestFit="1" customWidth="1"/>
    <col min="8450" max="8450" width="9.7109375" customWidth="1"/>
    <col min="8451" max="8457" width="8.28515625" customWidth="1"/>
    <col min="8458" max="8458" width="0" hidden="1" customWidth="1"/>
    <col min="8459" max="8459" width="8.28515625" customWidth="1"/>
    <col min="8461" max="8464" width="0" hidden="1" customWidth="1"/>
    <col min="8466" max="8466" width="5.7109375" customWidth="1"/>
    <col min="8467" max="8467" width="17.5703125" bestFit="1" customWidth="1"/>
    <col min="8468" max="8468" width="6.28515625" bestFit="1" customWidth="1"/>
    <col min="8469" max="8469" width="6.85546875" bestFit="1" customWidth="1"/>
    <col min="8470" max="8470" width="5.28515625" bestFit="1" customWidth="1"/>
    <col min="8471" max="8471" width="4.85546875" bestFit="1" customWidth="1"/>
    <col min="8472" max="8472" width="6.28515625" bestFit="1" customWidth="1"/>
    <col min="8473" max="8473" width="4.5703125" bestFit="1" customWidth="1"/>
    <col min="8474" max="8474" width="7.28515625" bestFit="1" customWidth="1"/>
    <col min="8475" max="8475" width="0" hidden="1" customWidth="1"/>
    <col min="8705" max="8705" width="19.140625" bestFit="1" customWidth="1"/>
    <col min="8706" max="8706" width="9.7109375" customWidth="1"/>
    <col min="8707" max="8713" width="8.28515625" customWidth="1"/>
    <col min="8714" max="8714" width="0" hidden="1" customWidth="1"/>
    <col min="8715" max="8715" width="8.28515625" customWidth="1"/>
    <col min="8717" max="8720" width="0" hidden="1" customWidth="1"/>
    <col min="8722" max="8722" width="5.7109375" customWidth="1"/>
    <col min="8723" max="8723" width="17.5703125" bestFit="1" customWidth="1"/>
    <col min="8724" max="8724" width="6.28515625" bestFit="1" customWidth="1"/>
    <col min="8725" max="8725" width="6.85546875" bestFit="1" customWidth="1"/>
    <col min="8726" max="8726" width="5.28515625" bestFit="1" customWidth="1"/>
    <col min="8727" max="8727" width="4.85546875" bestFit="1" customWidth="1"/>
    <col min="8728" max="8728" width="6.28515625" bestFit="1" customWidth="1"/>
    <col min="8729" max="8729" width="4.5703125" bestFit="1" customWidth="1"/>
    <col min="8730" max="8730" width="7.28515625" bestFit="1" customWidth="1"/>
    <col min="8731" max="8731" width="0" hidden="1" customWidth="1"/>
    <col min="8961" max="8961" width="19.140625" bestFit="1" customWidth="1"/>
    <col min="8962" max="8962" width="9.7109375" customWidth="1"/>
    <col min="8963" max="8969" width="8.28515625" customWidth="1"/>
    <col min="8970" max="8970" width="0" hidden="1" customWidth="1"/>
    <col min="8971" max="8971" width="8.28515625" customWidth="1"/>
    <col min="8973" max="8976" width="0" hidden="1" customWidth="1"/>
    <col min="8978" max="8978" width="5.7109375" customWidth="1"/>
    <col min="8979" max="8979" width="17.5703125" bestFit="1" customWidth="1"/>
    <col min="8980" max="8980" width="6.28515625" bestFit="1" customWidth="1"/>
    <col min="8981" max="8981" width="6.85546875" bestFit="1" customWidth="1"/>
    <col min="8982" max="8982" width="5.28515625" bestFit="1" customWidth="1"/>
    <col min="8983" max="8983" width="4.85546875" bestFit="1" customWidth="1"/>
    <col min="8984" max="8984" width="6.28515625" bestFit="1" customWidth="1"/>
    <col min="8985" max="8985" width="4.5703125" bestFit="1" customWidth="1"/>
    <col min="8986" max="8986" width="7.28515625" bestFit="1" customWidth="1"/>
    <col min="8987" max="8987" width="0" hidden="1" customWidth="1"/>
    <col min="9217" max="9217" width="19.140625" bestFit="1" customWidth="1"/>
    <col min="9218" max="9218" width="9.7109375" customWidth="1"/>
    <col min="9219" max="9225" width="8.28515625" customWidth="1"/>
    <col min="9226" max="9226" width="0" hidden="1" customWidth="1"/>
    <col min="9227" max="9227" width="8.28515625" customWidth="1"/>
    <col min="9229" max="9232" width="0" hidden="1" customWidth="1"/>
    <col min="9234" max="9234" width="5.7109375" customWidth="1"/>
    <col min="9235" max="9235" width="17.5703125" bestFit="1" customWidth="1"/>
    <col min="9236" max="9236" width="6.28515625" bestFit="1" customWidth="1"/>
    <col min="9237" max="9237" width="6.85546875" bestFit="1" customWidth="1"/>
    <col min="9238" max="9238" width="5.28515625" bestFit="1" customWidth="1"/>
    <col min="9239" max="9239" width="4.85546875" bestFit="1" customWidth="1"/>
    <col min="9240" max="9240" width="6.28515625" bestFit="1" customWidth="1"/>
    <col min="9241" max="9241" width="4.5703125" bestFit="1" customWidth="1"/>
    <col min="9242" max="9242" width="7.28515625" bestFit="1" customWidth="1"/>
    <col min="9243" max="9243" width="0" hidden="1" customWidth="1"/>
    <col min="9473" max="9473" width="19.140625" bestFit="1" customWidth="1"/>
    <col min="9474" max="9474" width="9.7109375" customWidth="1"/>
    <col min="9475" max="9481" width="8.28515625" customWidth="1"/>
    <col min="9482" max="9482" width="0" hidden="1" customWidth="1"/>
    <col min="9483" max="9483" width="8.28515625" customWidth="1"/>
    <col min="9485" max="9488" width="0" hidden="1" customWidth="1"/>
    <col min="9490" max="9490" width="5.7109375" customWidth="1"/>
    <col min="9491" max="9491" width="17.5703125" bestFit="1" customWidth="1"/>
    <col min="9492" max="9492" width="6.28515625" bestFit="1" customWidth="1"/>
    <col min="9493" max="9493" width="6.85546875" bestFit="1" customWidth="1"/>
    <col min="9494" max="9494" width="5.28515625" bestFit="1" customWidth="1"/>
    <col min="9495" max="9495" width="4.85546875" bestFit="1" customWidth="1"/>
    <col min="9496" max="9496" width="6.28515625" bestFit="1" customWidth="1"/>
    <col min="9497" max="9497" width="4.5703125" bestFit="1" customWidth="1"/>
    <col min="9498" max="9498" width="7.28515625" bestFit="1" customWidth="1"/>
    <col min="9499" max="9499" width="0" hidden="1" customWidth="1"/>
    <col min="9729" max="9729" width="19.140625" bestFit="1" customWidth="1"/>
    <col min="9730" max="9730" width="9.7109375" customWidth="1"/>
    <col min="9731" max="9737" width="8.28515625" customWidth="1"/>
    <col min="9738" max="9738" width="0" hidden="1" customWidth="1"/>
    <col min="9739" max="9739" width="8.28515625" customWidth="1"/>
    <col min="9741" max="9744" width="0" hidden="1" customWidth="1"/>
    <col min="9746" max="9746" width="5.7109375" customWidth="1"/>
    <col min="9747" max="9747" width="17.5703125" bestFit="1" customWidth="1"/>
    <col min="9748" max="9748" width="6.28515625" bestFit="1" customWidth="1"/>
    <col min="9749" max="9749" width="6.85546875" bestFit="1" customWidth="1"/>
    <col min="9750" max="9750" width="5.28515625" bestFit="1" customWidth="1"/>
    <col min="9751" max="9751" width="4.85546875" bestFit="1" customWidth="1"/>
    <col min="9752" max="9752" width="6.28515625" bestFit="1" customWidth="1"/>
    <col min="9753" max="9753" width="4.5703125" bestFit="1" customWidth="1"/>
    <col min="9754" max="9754" width="7.28515625" bestFit="1" customWidth="1"/>
    <col min="9755" max="9755" width="0" hidden="1" customWidth="1"/>
    <col min="9985" max="9985" width="19.140625" bestFit="1" customWidth="1"/>
    <col min="9986" max="9986" width="9.7109375" customWidth="1"/>
    <col min="9987" max="9993" width="8.28515625" customWidth="1"/>
    <col min="9994" max="9994" width="0" hidden="1" customWidth="1"/>
    <col min="9995" max="9995" width="8.28515625" customWidth="1"/>
    <col min="9997" max="10000" width="0" hidden="1" customWidth="1"/>
    <col min="10002" max="10002" width="5.7109375" customWidth="1"/>
    <col min="10003" max="10003" width="17.5703125" bestFit="1" customWidth="1"/>
    <col min="10004" max="10004" width="6.28515625" bestFit="1" customWidth="1"/>
    <col min="10005" max="10005" width="6.85546875" bestFit="1" customWidth="1"/>
    <col min="10006" max="10006" width="5.28515625" bestFit="1" customWidth="1"/>
    <col min="10007" max="10007" width="4.85546875" bestFit="1" customWidth="1"/>
    <col min="10008" max="10008" width="6.28515625" bestFit="1" customWidth="1"/>
    <col min="10009" max="10009" width="4.5703125" bestFit="1" customWidth="1"/>
    <col min="10010" max="10010" width="7.28515625" bestFit="1" customWidth="1"/>
    <col min="10011" max="10011" width="0" hidden="1" customWidth="1"/>
    <col min="10241" max="10241" width="19.140625" bestFit="1" customWidth="1"/>
    <col min="10242" max="10242" width="9.7109375" customWidth="1"/>
    <col min="10243" max="10249" width="8.28515625" customWidth="1"/>
    <col min="10250" max="10250" width="0" hidden="1" customWidth="1"/>
    <col min="10251" max="10251" width="8.28515625" customWidth="1"/>
    <col min="10253" max="10256" width="0" hidden="1" customWidth="1"/>
    <col min="10258" max="10258" width="5.7109375" customWidth="1"/>
    <col min="10259" max="10259" width="17.5703125" bestFit="1" customWidth="1"/>
    <col min="10260" max="10260" width="6.28515625" bestFit="1" customWidth="1"/>
    <col min="10261" max="10261" width="6.85546875" bestFit="1" customWidth="1"/>
    <col min="10262" max="10262" width="5.28515625" bestFit="1" customWidth="1"/>
    <col min="10263" max="10263" width="4.85546875" bestFit="1" customWidth="1"/>
    <col min="10264" max="10264" width="6.28515625" bestFit="1" customWidth="1"/>
    <col min="10265" max="10265" width="4.5703125" bestFit="1" customWidth="1"/>
    <col min="10266" max="10266" width="7.28515625" bestFit="1" customWidth="1"/>
    <col min="10267" max="10267" width="0" hidden="1" customWidth="1"/>
    <col min="10497" max="10497" width="19.140625" bestFit="1" customWidth="1"/>
    <col min="10498" max="10498" width="9.7109375" customWidth="1"/>
    <col min="10499" max="10505" width="8.28515625" customWidth="1"/>
    <col min="10506" max="10506" width="0" hidden="1" customWidth="1"/>
    <col min="10507" max="10507" width="8.28515625" customWidth="1"/>
    <col min="10509" max="10512" width="0" hidden="1" customWidth="1"/>
    <col min="10514" max="10514" width="5.7109375" customWidth="1"/>
    <col min="10515" max="10515" width="17.5703125" bestFit="1" customWidth="1"/>
    <col min="10516" max="10516" width="6.28515625" bestFit="1" customWidth="1"/>
    <col min="10517" max="10517" width="6.85546875" bestFit="1" customWidth="1"/>
    <col min="10518" max="10518" width="5.28515625" bestFit="1" customWidth="1"/>
    <col min="10519" max="10519" width="4.85546875" bestFit="1" customWidth="1"/>
    <col min="10520" max="10520" width="6.28515625" bestFit="1" customWidth="1"/>
    <col min="10521" max="10521" width="4.5703125" bestFit="1" customWidth="1"/>
    <col min="10522" max="10522" width="7.28515625" bestFit="1" customWidth="1"/>
    <col min="10523" max="10523" width="0" hidden="1" customWidth="1"/>
    <col min="10753" max="10753" width="19.140625" bestFit="1" customWidth="1"/>
    <col min="10754" max="10754" width="9.7109375" customWidth="1"/>
    <col min="10755" max="10761" width="8.28515625" customWidth="1"/>
    <col min="10762" max="10762" width="0" hidden="1" customWidth="1"/>
    <col min="10763" max="10763" width="8.28515625" customWidth="1"/>
    <col min="10765" max="10768" width="0" hidden="1" customWidth="1"/>
    <col min="10770" max="10770" width="5.7109375" customWidth="1"/>
    <col min="10771" max="10771" width="17.5703125" bestFit="1" customWidth="1"/>
    <col min="10772" max="10772" width="6.28515625" bestFit="1" customWidth="1"/>
    <col min="10773" max="10773" width="6.85546875" bestFit="1" customWidth="1"/>
    <col min="10774" max="10774" width="5.28515625" bestFit="1" customWidth="1"/>
    <col min="10775" max="10775" width="4.85546875" bestFit="1" customWidth="1"/>
    <col min="10776" max="10776" width="6.28515625" bestFit="1" customWidth="1"/>
    <col min="10777" max="10777" width="4.5703125" bestFit="1" customWidth="1"/>
    <col min="10778" max="10778" width="7.28515625" bestFit="1" customWidth="1"/>
    <col min="10779" max="10779" width="0" hidden="1" customWidth="1"/>
    <col min="11009" max="11009" width="19.140625" bestFit="1" customWidth="1"/>
    <col min="11010" max="11010" width="9.7109375" customWidth="1"/>
    <col min="11011" max="11017" width="8.28515625" customWidth="1"/>
    <col min="11018" max="11018" width="0" hidden="1" customWidth="1"/>
    <col min="11019" max="11019" width="8.28515625" customWidth="1"/>
    <col min="11021" max="11024" width="0" hidden="1" customWidth="1"/>
    <col min="11026" max="11026" width="5.7109375" customWidth="1"/>
    <col min="11027" max="11027" width="17.5703125" bestFit="1" customWidth="1"/>
    <col min="11028" max="11028" width="6.28515625" bestFit="1" customWidth="1"/>
    <col min="11029" max="11029" width="6.85546875" bestFit="1" customWidth="1"/>
    <col min="11030" max="11030" width="5.28515625" bestFit="1" customWidth="1"/>
    <col min="11031" max="11031" width="4.85546875" bestFit="1" customWidth="1"/>
    <col min="11032" max="11032" width="6.28515625" bestFit="1" customWidth="1"/>
    <col min="11033" max="11033" width="4.5703125" bestFit="1" customWidth="1"/>
    <col min="11034" max="11034" width="7.28515625" bestFit="1" customWidth="1"/>
    <col min="11035" max="11035" width="0" hidden="1" customWidth="1"/>
    <col min="11265" max="11265" width="19.140625" bestFit="1" customWidth="1"/>
    <col min="11266" max="11266" width="9.7109375" customWidth="1"/>
    <col min="11267" max="11273" width="8.28515625" customWidth="1"/>
    <col min="11274" max="11274" width="0" hidden="1" customWidth="1"/>
    <col min="11275" max="11275" width="8.28515625" customWidth="1"/>
    <col min="11277" max="11280" width="0" hidden="1" customWidth="1"/>
    <col min="11282" max="11282" width="5.7109375" customWidth="1"/>
    <col min="11283" max="11283" width="17.5703125" bestFit="1" customWidth="1"/>
    <col min="11284" max="11284" width="6.28515625" bestFit="1" customWidth="1"/>
    <col min="11285" max="11285" width="6.85546875" bestFit="1" customWidth="1"/>
    <col min="11286" max="11286" width="5.28515625" bestFit="1" customWidth="1"/>
    <col min="11287" max="11287" width="4.85546875" bestFit="1" customWidth="1"/>
    <col min="11288" max="11288" width="6.28515625" bestFit="1" customWidth="1"/>
    <col min="11289" max="11289" width="4.5703125" bestFit="1" customWidth="1"/>
    <col min="11290" max="11290" width="7.28515625" bestFit="1" customWidth="1"/>
    <col min="11291" max="11291" width="0" hidden="1" customWidth="1"/>
    <col min="11521" max="11521" width="19.140625" bestFit="1" customWidth="1"/>
    <col min="11522" max="11522" width="9.7109375" customWidth="1"/>
    <col min="11523" max="11529" width="8.28515625" customWidth="1"/>
    <col min="11530" max="11530" width="0" hidden="1" customWidth="1"/>
    <col min="11531" max="11531" width="8.28515625" customWidth="1"/>
    <col min="11533" max="11536" width="0" hidden="1" customWidth="1"/>
    <col min="11538" max="11538" width="5.7109375" customWidth="1"/>
    <col min="11539" max="11539" width="17.5703125" bestFit="1" customWidth="1"/>
    <col min="11540" max="11540" width="6.28515625" bestFit="1" customWidth="1"/>
    <col min="11541" max="11541" width="6.85546875" bestFit="1" customWidth="1"/>
    <col min="11542" max="11542" width="5.28515625" bestFit="1" customWidth="1"/>
    <col min="11543" max="11543" width="4.85546875" bestFit="1" customWidth="1"/>
    <col min="11544" max="11544" width="6.28515625" bestFit="1" customWidth="1"/>
    <col min="11545" max="11545" width="4.5703125" bestFit="1" customWidth="1"/>
    <col min="11546" max="11546" width="7.28515625" bestFit="1" customWidth="1"/>
    <col min="11547" max="11547" width="0" hidden="1" customWidth="1"/>
    <col min="11777" max="11777" width="19.140625" bestFit="1" customWidth="1"/>
    <col min="11778" max="11778" width="9.7109375" customWidth="1"/>
    <col min="11779" max="11785" width="8.28515625" customWidth="1"/>
    <col min="11786" max="11786" width="0" hidden="1" customWidth="1"/>
    <col min="11787" max="11787" width="8.28515625" customWidth="1"/>
    <col min="11789" max="11792" width="0" hidden="1" customWidth="1"/>
    <col min="11794" max="11794" width="5.7109375" customWidth="1"/>
    <col min="11795" max="11795" width="17.5703125" bestFit="1" customWidth="1"/>
    <col min="11796" max="11796" width="6.28515625" bestFit="1" customWidth="1"/>
    <col min="11797" max="11797" width="6.85546875" bestFit="1" customWidth="1"/>
    <col min="11798" max="11798" width="5.28515625" bestFit="1" customWidth="1"/>
    <col min="11799" max="11799" width="4.85546875" bestFit="1" customWidth="1"/>
    <col min="11800" max="11800" width="6.28515625" bestFit="1" customWidth="1"/>
    <col min="11801" max="11801" width="4.5703125" bestFit="1" customWidth="1"/>
    <col min="11802" max="11802" width="7.28515625" bestFit="1" customWidth="1"/>
    <col min="11803" max="11803" width="0" hidden="1" customWidth="1"/>
    <col min="12033" max="12033" width="19.140625" bestFit="1" customWidth="1"/>
    <col min="12034" max="12034" width="9.7109375" customWidth="1"/>
    <col min="12035" max="12041" width="8.28515625" customWidth="1"/>
    <col min="12042" max="12042" width="0" hidden="1" customWidth="1"/>
    <col min="12043" max="12043" width="8.28515625" customWidth="1"/>
    <col min="12045" max="12048" width="0" hidden="1" customWidth="1"/>
    <col min="12050" max="12050" width="5.7109375" customWidth="1"/>
    <col min="12051" max="12051" width="17.5703125" bestFit="1" customWidth="1"/>
    <col min="12052" max="12052" width="6.28515625" bestFit="1" customWidth="1"/>
    <col min="12053" max="12053" width="6.85546875" bestFit="1" customWidth="1"/>
    <col min="12054" max="12054" width="5.28515625" bestFit="1" customWidth="1"/>
    <col min="12055" max="12055" width="4.85546875" bestFit="1" customWidth="1"/>
    <col min="12056" max="12056" width="6.28515625" bestFit="1" customWidth="1"/>
    <col min="12057" max="12057" width="4.5703125" bestFit="1" customWidth="1"/>
    <col min="12058" max="12058" width="7.28515625" bestFit="1" customWidth="1"/>
    <col min="12059" max="12059" width="0" hidden="1" customWidth="1"/>
    <col min="12289" max="12289" width="19.140625" bestFit="1" customWidth="1"/>
    <col min="12290" max="12290" width="9.7109375" customWidth="1"/>
    <col min="12291" max="12297" width="8.28515625" customWidth="1"/>
    <col min="12298" max="12298" width="0" hidden="1" customWidth="1"/>
    <col min="12299" max="12299" width="8.28515625" customWidth="1"/>
    <col min="12301" max="12304" width="0" hidden="1" customWidth="1"/>
    <col min="12306" max="12306" width="5.7109375" customWidth="1"/>
    <col min="12307" max="12307" width="17.5703125" bestFit="1" customWidth="1"/>
    <col min="12308" max="12308" width="6.28515625" bestFit="1" customWidth="1"/>
    <col min="12309" max="12309" width="6.85546875" bestFit="1" customWidth="1"/>
    <col min="12310" max="12310" width="5.28515625" bestFit="1" customWidth="1"/>
    <col min="12311" max="12311" width="4.85546875" bestFit="1" customWidth="1"/>
    <col min="12312" max="12312" width="6.28515625" bestFit="1" customWidth="1"/>
    <col min="12313" max="12313" width="4.5703125" bestFit="1" customWidth="1"/>
    <col min="12314" max="12314" width="7.28515625" bestFit="1" customWidth="1"/>
    <col min="12315" max="12315" width="0" hidden="1" customWidth="1"/>
    <col min="12545" max="12545" width="19.140625" bestFit="1" customWidth="1"/>
    <col min="12546" max="12546" width="9.7109375" customWidth="1"/>
    <col min="12547" max="12553" width="8.28515625" customWidth="1"/>
    <col min="12554" max="12554" width="0" hidden="1" customWidth="1"/>
    <col min="12555" max="12555" width="8.28515625" customWidth="1"/>
    <col min="12557" max="12560" width="0" hidden="1" customWidth="1"/>
    <col min="12562" max="12562" width="5.7109375" customWidth="1"/>
    <col min="12563" max="12563" width="17.5703125" bestFit="1" customWidth="1"/>
    <col min="12564" max="12564" width="6.28515625" bestFit="1" customWidth="1"/>
    <col min="12565" max="12565" width="6.85546875" bestFit="1" customWidth="1"/>
    <col min="12566" max="12566" width="5.28515625" bestFit="1" customWidth="1"/>
    <col min="12567" max="12567" width="4.85546875" bestFit="1" customWidth="1"/>
    <col min="12568" max="12568" width="6.28515625" bestFit="1" customWidth="1"/>
    <col min="12569" max="12569" width="4.5703125" bestFit="1" customWidth="1"/>
    <col min="12570" max="12570" width="7.28515625" bestFit="1" customWidth="1"/>
    <col min="12571" max="12571" width="0" hidden="1" customWidth="1"/>
    <col min="12801" max="12801" width="19.140625" bestFit="1" customWidth="1"/>
    <col min="12802" max="12802" width="9.7109375" customWidth="1"/>
    <col min="12803" max="12809" width="8.28515625" customWidth="1"/>
    <col min="12810" max="12810" width="0" hidden="1" customWidth="1"/>
    <col min="12811" max="12811" width="8.28515625" customWidth="1"/>
    <col min="12813" max="12816" width="0" hidden="1" customWidth="1"/>
    <col min="12818" max="12818" width="5.7109375" customWidth="1"/>
    <col min="12819" max="12819" width="17.5703125" bestFit="1" customWidth="1"/>
    <col min="12820" max="12820" width="6.28515625" bestFit="1" customWidth="1"/>
    <col min="12821" max="12821" width="6.85546875" bestFit="1" customWidth="1"/>
    <col min="12822" max="12822" width="5.28515625" bestFit="1" customWidth="1"/>
    <col min="12823" max="12823" width="4.85546875" bestFit="1" customWidth="1"/>
    <col min="12824" max="12824" width="6.28515625" bestFit="1" customWidth="1"/>
    <col min="12825" max="12825" width="4.5703125" bestFit="1" customWidth="1"/>
    <col min="12826" max="12826" width="7.28515625" bestFit="1" customWidth="1"/>
    <col min="12827" max="12827" width="0" hidden="1" customWidth="1"/>
    <col min="13057" max="13057" width="19.140625" bestFit="1" customWidth="1"/>
    <col min="13058" max="13058" width="9.7109375" customWidth="1"/>
    <col min="13059" max="13065" width="8.28515625" customWidth="1"/>
    <col min="13066" max="13066" width="0" hidden="1" customWidth="1"/>
    <col min="13067" max="13067" width="8.28515625" customWidth="1"/>
    <col min="13069" max="13072" width="0" hidden="1" customWidth="1"/>
    <col min="13074" max="13074" width="5.7109375" customWidth="1"/>
    <col min="13075" max="13075" width="17.5703125" bestFit="1" customWidth="1"/>
    <col min="13076" max="13076" width="6.28515625" bestFit="1" customWidth="1"/>
    <col min="13077" max="13077" width="6.85546875" bestFit="1" customWidth="1"/>
    <col min="13078" max="13078" width="5.28515625" bestFit="1" customWidth="1"/>
    <col min="13079" max="13079" width="4.85546875" bestFit="1" customWidth="1"/>
    <col min="13080" max="13080" width="6.28515625" bestFit="1" customWidth="1"/>
    <col min="13081" max="13081" width="4.5703125" bestFit="1" customWidth="1"/>
    <col min="13082" max="13082" width="7.28515625" bestFit="1" customWidth="1"/>
    <col min="13083" max="13083" width="0" hidden="1" customWidth="1"/>
    <col min="13313" max="13313" width="19.140625" bestFit="1" customWidth="1"/>
    <col min="13314" max="13314" width="9.7109375" customWidth="1"/>
    <col min="13315" max="13321" width="8.28515625" customWidth="1"/>
    <col min="13322" max="13322" width="0" hidden="1" customWidth="1"/>
    <col min="13323" max="13323" width="8.28515625" customWidth="1"/>
    <col min="13325" max="13328" width="0" hidden="1" customWidth="1"/>
    <col min="13330" max="13330" width="5.7109375" customWidth="1"/>
    <col min="13331" max="13331" width="17.5703125" bestFit="1" customWidth="1"/>
    <col min="13332" max="13332" width="6.28515625" bestFit="1" customWidth="1"/>
    <col min="13333" max="13333" width="6.85546875" bestFit="1" customWidth="1"/>
    <col min="13334" max="13334" width="5.28515625" bestFit="1" customWidth="1"/>
    <col min="13335" max="13335" width="4.85546875" bestFit="1" customWidth="1"/>
    <col min="13336" max="13336" width="6.28515625" bestFit="1" customWidth="1"/>
    <col min="13337" max="13337" width="4.5703125" bestFit="1" customWidth="1"/>
    <col min="13338" max="13338" width="7.28515625" bestFit="1" customWidth="1"/>
    <col min="13339" max="13339" width="0" hidden="1" customWidth="1"/>
    <col min="13569" max="13569" width="19.140625" bestFit="1" customWidth="1"/>
    <col min="13570" max="13570" width="9.7109375" customWidth="1"/>
    <col min="13571" max="13577" width="8.28515625" customWidth="1"/>
    <col min="13578" max="13578" width="0" hidden="1" customWidth="1"/>
    <col min="13579" max="13579" width="8.28515625" customWidth="1"/>
    <col min="13581" max="13584" width="0" hidden="1" customWidth="1"/>
    <col min="13586" max="13586" width="5.7109375" customWidth="1"/>
    <col min="13587" max="13587" width="17.5703125" bestFit="1" customWidth="1"/>
    <col min="13588" max="13588" width="6.28515625" bestFit="1" customWidth="1"/>
    <col min="13589" max="13589" width="6.85546875" bestFit="1" customWidth="1"/>
    <col min="13590" max="13590" width="5.28515625" bestFit="1" customWidth="1"/>
    <col min="13591" max="13591" width="4.85546875" bestFit="1" customWidth="1"/>
    <col min="13592" max="13592" width="6.28515625" bestFit="1" customWidth="1"/>
    <col min="13593" max="13593" width="4.5703125" bestFit="1" customWidth="1"/>
    <col min="13594" max="13594" width="7.28515625" bestFit="1" customWidth="1"/>
    <col min="13595" max="13595" width="0" hidden="1" customWidth="1"/>
    <col min="13825" max="13825" width="19.140625" bestFit="1" customWidth="1"/>
    <col min="13826" max="13826" width="9.7109375" customWidth="1"/>
    <col min="13827" max="13833" width="8.28515625" customWidth="1"/>
    <col min="13834" max="13834" width="0" hidden="1" customWidth="1"/>
    <col min="13835" max="13835" width="8.28515625" customWidth="1"/>
    <col min="13837" max="13840" width="0" hidden="1" customWidth="1"/>
    <col min="13842" max="13842" width="5.7109375" customWidth="1"/>
    <col min="13843" max="13843" width="17.5703125" bestFit="1" customWidth="1"/>
    <col min="13844" max="13844" width="6.28515625" bestFit="1" customWidth="1"/>
    <col min="13845" max="13845" width="6.85546875" bestFit="1" customWidth="1"/>
    <col min="13846" max="13846" width="5.28515625" bestFit="1" customWidth="1"/>
    <col min="13847" max="13847" width="4.85546875" bestFit="1" customWidth="1"/>
    <col min="13848" max="13848" width="6.28515625" bestFit="1" customWidth="1"/>
    <col min="13849" max="13849" width="4.5703125" bestFit="1" customWidth="1"/>
    <col min="13850" max="13850" width="7.28515625" bestFit="1" customWidth="1"/>
    <col min="13851" max="13851" width="0" hidden="1" customWidth="1"/>
    <col min="14081" max="14081" width="19.140625" bestFit="1" customWidth="1"/>
    <col min="14082" max="14082" width="9.7109375" customWidth="1"/>
    <col min="14083" max="14089" width="8.28515625" customWidth="1"/>
    <col min="14090" max="14090" width="0" hidden="1" customWidth="1"/>
    <col min="14091" max="14091" width="8.28515625" customWidth="1"/>
    <col min="14093" max="14096" width="0" hidden="1" customWidth="1"/>
    <col min="14098" max="14098" width="5.7109375" customWidth="1"/>
    <col min="14099" max="14099" width="17.5703125" bestFit="1" customWidth="1"/>
    <col min="14100" max="14100" width="6.28515625" bestFit="1" customWidth="1"/>
    <col min="14101" max="14101" width="6.85546875" bestFit="1" customWidth="1"/>
    <col min="14102" max="14102" width="5.28515625" bestFit="1" customWidth="1"/>
    <col min="14103" max="14103" width="4.85546875" bestFit="1" customWidth="1"/>
    <col min="14104" max="14104" width="6.28515625" bestFit="1" customWidth="1"/>
    <col min="14105" max="14105" width="4.5703125" bestFit="1" customWidth="1"/>
    <col min="14106" max="14106" width="7.28515625" bestFit="1" customWidth="1"/>
    <col min="14107" max="14107" width="0" hidden="1" customWidth="1"/>
    <col min="14337" max="14337" width="19.140625" bestFit="1" customWidth="1"/>
    <col min="14338" max="14338" width="9.7109375" customWidth="1"/>
    <col min="14339" max="14345" width="8.28515625" customWidth="1"/>
    <col min="14346" max="14346" width="0" hidden="1" customWidth="1"/>
    <col min="14347" max="14347" width="8.28515625" customWidth="1"/>
    <col min="14349" max="14352" width="0" hidden="1" customWidth="1"/>
    <col min="14354" max="14354" width="5.7109375" customWidth="1"/>
    <col min="14355" max="14355" width="17.5703125" bestFit="1" customWidth="1"/>
    <col min="14356" max="14356" width="6.28515625" bestFit="1" customWidth="1"/>
    <col min="14357" max="14357" width="6.85546875" bestFit="1" customWidth="1"/>
    <col min="14358" max="14358" width="5.28515625" bestFit="1" customWidth="1"/>
    <col min="14359" max="14359" width="4.85546875" bestFit="1" customWidth="1"/>
    <col min="14360" max="14360" width="6.28515625" bestFit="1" customWidth="1"/>
    <col min="14361" max="14361" width="4.5703125" bestFit="1" customWidth="1"/>
    <col min="14362" max="14362" width="7.28515625" bestFit="1" customWidth="1"/>
    <col min="14363" max="14363" width="0" hidden="1" customWidth="1"/>
    <col min="14593" max="14593" width="19.140625" bestFit="1" customWidth="1"/>
    <col min="14594" max="14594" width="9.7109375" customWidth="1"/>
    <col min="14595" max="14601" width="8.28515625" customWidth="1"/>
    <col min="14602" max="14602" width="0" hidden="1" customWidth="1"/>
    <col min="14603" max="14603" width="8.28515625" customWidth="1"/>
    <col min="14605" max="14608" width="0" hidden="1" customWidth="1"/>
    <col min="14610" max="14610" width="5.7109375" customWidth="1"/>
    <col min="14611" max="14611" width="17.5703125" bestFit="1" customWidth="1"/>
    <col min="14612" max="14612" width="6.28515625" bestFit="1" customWidth="1"/>
    <col min="14613" max="14613" width="6.85546875" bestFit="1" customWidth="1"/>
    <col min="14614" max="14614" width="5.28515625" bestFit="1" customWidth="1"/>
    <col min="14615" max="14615" width="4.85546875" bestFit="1" customWidth="1"/>
    <col min="14616" max="14616" width="6.28515625" bestFit="1" customWidth="1"/>
    <col min="14617" max="14617" width="4.5703125" bestFit="1" customWidth="1"/>
    <col min="14618" max="14618" width="7.28515625" bestFit="1" customWidth="1"/>
    <col min="14619" max="14619" width="0" hidden="1" customWidth="1"/>
    <col min="14849" max="14849" width="19.140625" bestFit="1" customWidth="1"/>
    <col min="14850" max="14850" width="9.7109375" customWidth="1"/>
    <col min="14851" max="14857" width="8.28515625" customWidth="1"/>
    <col min="14858" max="14858" width="0" hidden="1" customWidth="1"/>
    <col min="14859" max="14859" width="8.28515625" customWidth="1"/>
    <col min="14861" max="14864" width="0" hidden="1" customWidth="1"/>
    <col min="14866" max="14866" width="5.7109375" customWidth="1"/>
    <col min="14867" max="14867" width="17.5703125" bestFit="1" customWidth="1"/>
    <col min="14868" max="14868" width="6.28515625" bestFit="1" customWidth="1"/>
    <col min="14869" max="14869" width="6.85546875" bestFit="1" customWidth="1"/>
    <col min="14870" max="14870" width="5.28515625" bestFit="1" customWidth="1"/>
    <col min="14871" max="14871" width="4.85546875" bestFit="1" customWidth="1"/>
    <col min="14872" max="14872" width="6.28515625" bestFit="1" customWidth="1"/>
    <col min="14873" max="14873" width="4.5703125" bestFit="1" customWidth="1"/>
    <col min="14874" max="14874" width="7.28515625" bestFit="1" customWidth="1"/>
    <col min="14875" max="14875" width="0" hidden="1" customWidth="1"/>
    <col min="15105" max="15105" width="19.140625" bestFit="1" customWidth="1"/>
    <col min="15106" max="15106" width="9.7109375" customWidth="1"/>
    <col min="15107" max="15113" width="8.28515625" customWidth="1"/>
    <col min="15114" max="15114" width="0" hidden="1" customWidth="1"/>
    <col min="15115" max="15115" width="8.28515625" customWidth="1"/>
    <col min="15117" max="15120" width="0" hidden="1" customWidth="1"/>
    <col min="15122" max="15122" width="5.7109375" customWidth="1"/>
    <col min="15123" max="15123" width="17.5703125" bestFit="1" customWidth="1"/>
    <col min="15124" max="15124" width="6.28515625" bestFit="1" customWidth="1"/>
    <col min="15125" max="15125" width="6.85546875" bestFit="1" customWidth="1"/>
    <col min="15126" max="15126" width="5.28515625" bestFit="1" customWidth="1"/>
    <col min="15127" max="15127" width="4.85546875" bestFit="1" customWidth="1"/>
    <col min="15128" max="15128" width="6.28515625" bestFit="1" customWidth="1"/>
    <col min="15129" max="15129" width="4.5703125" bestFit="1" customWidth="1"/>
    <col min="15130" max="15130" width="7.28515625" bestFit="1" customWidth="1"/>
    <col min="15131" max="15131" width="0" hidden="1" customWidth="1"/>
    <col min="15361" max="15361" width="19.140625" bestFit="1" customWidth="1"/>
    <col min="15362" max="15362" width="9.7109375" customWidth="1"/>
    <col min="15363" max="15369" width="8.28515625" customWidth="1"/>
    <col min="15370" max="15370" width="0" hidden="1" customWidth="1"/>
    <col min="15371" max="15371" width="8.28515625" customWidth="1"/>
    <col min="15373" max="15376" width="0" hidden="1" customWidth="1"/>
    <col min="15378" max="15378" width="5.7109375" customWidth="1"/>
    <col min="15379" max="15379" width="17.5703125" bestFit="1" customWidth="1"/>
    <col min="15380" max="15380" width="6.28515625" bestFit="1" customWidth="1"/>
    <col min="15381" max="15381" width="6.85546875" bestFit="1" customWidth="1"/>
    <col min="15382" max="15382" width="5.28515625" bestFit="1" customWidth="1"/>
    <col min="15383" max="15383" width="4.85546875" bestFit="1" customWidth="1"/>
    <col min="15384" max="15384" width="6.28515625" bestFit="1" customWidth="1"/>
    <col min="15385" max="15385" width="4.5703125" bestFit="1" customWidth="1"/>
    <col min="15386" max="15386" width="7.28515625" bestFit="1" customWidth="1"/>
    <col min="15387" max="15387" width="0" hidden="1" customWidth="1"/>
    <col min="15617" max="15617" width="19.140625" bestFit="1" customWidth="1"/>
    <col min="15618" max="15618" width="9.7109375" customWidth="1"/>
    <col min="15619" max="15625" width="8.28515625" customWidth="1"/>
    <col min="15626" max="15626" width="0" hidden="1" customWidth="1"/>
    <col min="15627" max="15627" width="8.28515625" customWidth="1"/>
    <col min="15629" max="15632" width="0" hidden="1" customWidth="1"/>
    <col min="15634" max="15634" width="5.7109375" customWidth="1"/>
    <col min="15635" max="15635" width="17.5703125" bestFit="1" customWidth="1"/>
    <col min="15636" max="15636" width="6.28515625" bestFit="1" customWidth="1"/>
    <col min="15637" max="15637" width="6.85546875" bestFit="1" customWidth="1"/>
    <col min="15638" max="15638" width="5.28515625" bestFit="1" customWidth="1"/>
    <col min="15639" max="15639" width="4.85546875" bestFit="1" customWidth="1"/>
    <col min="15640" max="15640" width="6.28515625" bestFit="1" customWidth="1"/>
    <col min="15641" max="15641" width="4.5703125" bestFit="1" customWidth="1"/>
    <col min="15642" max="15642" width="7.28515625" bestFit="1" customWidth="1"/>
    <col min="15643" max="15643" width="0" hidden="1" customWidth="1"/>
    <col min="15873" max="15873" width="19.140625" bestFit="1" customWidth="1"/>
    <col min="15874" max="15874" width="9.7109375" customWidth="1"/>
    <col min="15875" max="15881" width="8.28515625" customWidth="1"/>
    <col min="15882" max="15882" width="0" hidden="1" customWidth="1"/>
    <col min="15883" max="15883" width="8.28515625" customWidth="1"/>
    <col min="15885" max="15888" width="0" hidden="1" customWidth="1"/>
    <col min="15890" max="15890" width="5.7109375" customWidth="1"/>
    <col min="15891" max="15891" width="17.5703125" bestFit="1" customWidth="1"/>
    <col min="15892" max="15892" width="6.28515625" bestFit="1" customWidth="1"/>
    <col min="15893" max="15893" width="6.85546875" bestFit="1" customWidth="1"/>
    <col min="15894" max="15894" width="5.28515625" bestFit="1" customWidth="1"/>
    <col min="15895" max="15895" width="4.85546875" bestFit="1" customWidth="1"/>
    <col min="15896" max="15896" width="6.28515625" bestFit="1" customWidth="1"/>
    <col min="15897" max="15897" width="4.5703125" bestFit="1" customWidth="1"/>
    <col min="15898" max="15898" width="7.28515625" bestFit="1" customWidth="1"/>
    <col min="15899" max="15899" width="0" hidden="1" customWidth="1"/>
    <col min="16129" max="16129" width="19.140625" bestFit="1" customWidth="1"/>
    <col min="16130" max="16130" width="9.7109375" customWidth="1"/>
    <col min="16131" max="16137" width="8.28515625" customWidth="1"/>
    <col min="16138" max="16138" width="0" hidden="1" customWidth="1"/>
    <col min="16139" max="16139" width="8.28515625" customWidth="1"/>
    <col min="16141" max="16144" width="0" hidden="1" customWidth="1"/>
    <col min="16146" max="16146" width="5.7109375" customWidth="1"/>
    <col min="16147" max="16147" width="17.5703125" bestFit="1" customWidth="1"/>
    <col min="16148" max="16148" width="6.28515625" bestFit="1" customWidth="1"/>
    <col min="16149" max="16149" width="6.85546875" bestFit="1" customWidth="1"/>
    <col min="16150" max="16150" width="5.28515625" bestFit="1" customWidth="1"/>
    <col min="16151" max="16151" width="4.85546875" bestFit="1" customWidth="1"/>
    <col min="16152" max="16152" width="6.28515625" bestFit="1" customWidth="1"/>
    <col min="16153" max="16153" width="4.5703125" bestFit="1" customWidth="1"/>
    <col min="16154" max="16154" width="7.28515625" bestFit="1" customWidth="1"/>
    <col min="16155" max="16155" width="0" hidden="1" customWidth="1"/>
  </cols>
  <sheetData>
    <row r="1" spans="1:26" s="69" customFormat="1" ht="12.7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R1" s="201" t="s">
        <v>1</v>
      </c>
      <c r="S1" s="201"/>
      <c r="T1" s="201"/>
      <c r="U1" s="201"/>
      <c r="V1" s="201"/>
      <c r="W1" s="201"/>
      <c r="X1" s="201"/>
      <c r="Y1" s="201"/>
      <c r="Z1" s="201"/>
    </row>
    <row r="2" spans="1:26" s="69" customFormat="1" ht="12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26" s="69" customFormat="1" ht="12.75" customHeight="1" thickBot="1" x14ac:dyDescent="0.3">
      <c r="A3" s="6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4" t="s">
        <v>10</v>
      </c>
      <c r="K3" s="5" t="s">
        <v>11</v>
      </c>
      <c r="R3" s="6" t="s">
        <v>11</v>
      </c>
      <c r="S3" s="83" t="s">
        <v>2</v>
      </c>
      <c r="T3" s="83" t="s">
        <v>4</v>
      </c>
      <c r="U3" s="83" t="s">
        <v>5</v>
      </c>
      <c r="V3" s="83" t="s">
        <v>6</v>
      </c>
      <c r="W3" s="83" t="s">
        <v>7</v>
      </c>
      <c r="X3" s="83" t="s">
        <v>8</v>
      </c>
      <c r="Y3" s="83" t="s">
        <v>9</v>
      </c>
      <c r="Z3" s="84" t="s">
        <v>10</v>
      </c>
    </row>
    <row r="4" spans="1:26" s="69" customFormat="1" ht="12.75" customHeight="1" thickBot="1" x14ac:dyDescent="0.3">
      <c r="A4" s="202"/>
      <c r="B4" s="202"/>
      <c r="C4" s="202"/>
      <c r="D4" s="202"/>
      <c r="E4" s="202"/>
      <c r="F4" s="202"/>
      <c r="G4" s="202"/>
      <c r="H4" s="202"/>
      <c r="I4" s="202"/>
      <c r="S4" s="85"/>
    </row>
    <row r="5" spans="1:26" s="69" customFormat="1" ht="12.75" customHeight="1" x14ac:dyDescent="0.25">
      <c r="A5" s="147" t="s">
        <v>59</v>
      </c>
      <c r="B5" s="7" t="s">
        <v>13</v>
      </c>
      <c r="C5" s="7">
        <v>0</v>
      </c>
      <c r="D5" s="7">
        <v>1</v>
      </c>
      <c r="E5" s="7">
        <v>0</v>
      </c>
      <c r="F5" s="7">
        <v>8</v>
      </c>
      <c r="G5" s="7">
        <v>8</v>
      </c>
      <c r="H5" s="7"/>
      <c r="I5" s="8">
        <v>1</v>
      </c>
      <c r="K5" s="150">
        <f>RANK(J25,J:J,0)</f>
        <v>6</v>
      </c>
      <c r="O5" s="69">
        <f>SUM(F5:G5)</f>
        <v>16</v>
      </c>
      <c r="P5" s="69">
        <f>SUM(F5-G5)</f>
        <v>0</v>
      </c>
      <c r="R5" s="71">
        <v>1</v>
      </c>
      <c r="S5" s="72" t="s">
        <v>33</v>
      </c>
      <c r="T5" s="72">
        <f t="shared" ref="T5:Z5" si="0">C241</f>
        <v>14</v>
      </c>
      <c r="U5" s="72">
        <f t="shared" si="0"/>
        <v>4</v>
      </c>
      <c r="V5" s="72">
        <f t="shared" si="0"/>
        <v>2</v>
      </c>
      <c r="W5" s="72">
        <f t="shared" si="0"/>
        <v>200</v>
      </c>
      <c r="X5" s="72">
        <f t="shared" si="0"/>
        <v>143</v>
      </c>
      <c r="Y5" s="72">
        <f t="shared" si="0"/>
        <v>57</v>
      </c>
      <c r="Z5" s="73">
        <f t="shared" si="0"/>
        <v>46</v>
      </c>
    </row>
    <row r="6" spans="1:26" s="69" customFormat="1" ht="12.75" customHeight="1" x14ac:dyDescent="0.25">
      <c r="A6" s="148"/>
      <c r="B6" s="9" t="s">
        <v>15</v>
      </c>
      <c r="C6" s="9">
        <v>1</v>
      </c>
      <c r="D6" s="9">
        <v>0</v>
      </c>
      <c r="E6" s="9">
        <v>0</v>
      </c>
      <c r="F6" s="9">
        <v>7</v>
      </c>
      <c r="G6" s="9">
        <v>6</v>
      </c>
      <c r="H6" s="9"/>
      <c r="I6" s="10">
        <v>3</v>
      </c>
      <c r="K6" s="151"/>
      <c r="O6" s="69">
        <f t="shared" ref="O6:O168" si="1">SUM(F6:G6)</f>
        <v>13</v>
      </c>
      <c r="P6" s="69">
        <f t="shared" ref="P6:P168" si="2">SUM(F6-G6)</f>
        <v>1</v>
      </c>
      <c r="R6" s="74">
        <v>2</v>
      </c>
      <c r="S6" s="108" t="s">
        <v>14</v>
      </c>
      <c r="T6" s="108">
        <f t="shared" ref="T6:Z6" si="3">C197</f>
        <v>14</v>
      </c>
      <c r="U6" s="108">
        <f t="shared" si="3"/>
        <v>3</v>
      </c>
      <c r="V6" s="108">
        <f t="shared" si="3"/>
        <v>3</v>
      </c>
      <c r="W6" s="108">
        <f t="shared" si="3"/>
        <v>166</v>
      </c>
      <c r="X6" s="108">
        <f t="shared" si="3"/>
        <v>124</v>
      </c>
      <c r="Y6" s="108">
        <f t="shared" si="3"/>
        <v>42</v>
      </c>
      <c r="Z6" s="109">
        <f t="shared" si="3"/>
        <v>45</v>
      </c>
    </row>
    <row r="7" spans="1:26" s="69" customFormat="1" ht="12.75" customHeight="1" x14ac:dyDescent="0.25">
      <c r="A7" s="148"/>
      <c r="B7" s="11" t="s">
        <v>17</v>
      </c>
      <c r="C7" s="11">
        <v>1</v>
      </c>
      <c r="D7" s="11">
        <v>0</v>
      </c>
      <c r="E7" s="11">
        <v>0</v>
      </c>
      <c r="F7" s="11">
        <v>8</v>
      </c>
      <c r="G7" s="11">
        <v>7</v>
      </c>
      <c r="H7" s="11"/>
      <c r="I7" s="12">
        <v>3</v>
      </c>
      <c r="K7" s="151"/>
      <c r="O7" s="69">
        <f t="shared" si="1"/>
        <v>15</v>
      </c>
      <c r="P7" s="69">
        <f t="shared" si="2"/>
        <v>1</v>
      </c>
      <c r="R7" s="135">
        <v>3</v>
      </c>
      <c r="S7" s="78" t="s">
        <v>12</v>
      </c>
      <c r="T7" s="78">
        <f t="shared" ref="T7:Z7" si="4">C52</f>
        <v>14</v>
      </c>
      <c r="U7" s="78">
        <f t="shared" si="4"/>
        <v>2</v>
      </c>
      <c r="V7" s="78">
        <f t="shared" si="4"/>
        <v>3</v>
      </c>
      <c r="W7" s="78">
        <f t="shared" si="4"/>
        <v>147</v>
      </c>
      <c r="X7" s="78">
        <f t="shared" si="4"/>
        <v>123</v>
      </c>
      <c r="Y7" s="78">
        <f t="shared" si="4"/>
        <v>24</v>
      </c>
      <c r="Z7" s="79">
        <f t="shared" si="4"/>
        <v>44</v>
      </c>
    </row>
    <row r="8" spans="1:26" s="69" customFormat="1" ht="12.75" customHeight="1" x14ac:dyDescent="0.25">
      <c r="A8" s="148"/>
      <c r="B8" s="11" t="s">
        <v>19</v>
      </c>
      <c r="C8" s="11">
        <v>1</v>
      </c>
      <c r="D8" s="11">
        <v>0</v>
      </c>
      <c r="E8" s="11">
        <v>0</v>
      </c>
      <c r="F8" s="11">
        <v>15</v>
      </c>
      <c r="G8" s="11">
        <v>7</v>
      </c>
      <c r="H8" s="11"/>
      <c r="I8" s="12">
        <v>3</v>
      </c>
      <c r="K8" s="151"/>
      <c r="O8" s="69">
        <f t="shared" si="1"/>
        <v>22</v>
      </c>
      <c r="P8" s="69">
        <f t="shared" si="2"/>
        <v>8</v>
      </c>
      <c r="R8" s="74">
        <v>4</v>
      </c>
      <c r="S8" s="75" t="s">
        <v>62</v>
      </c>
      <c r="T8" s="75">
        <f t="shared" ref="T8:Z8" si="5">C139</f>
        <v>13</v>
      </c>
      <c r="U8" s="75">
        <f t="shared" si="5"/>
        <v>4</v>
      </c>
      <c r="V8" s="75">
        <f t="shared" si="5"/>
        <v>3</v>
      </c>
      <c r="W8" s="75">
        <f t="shared" si="5"/>
        <v>163</v>
      </c>
      <c r="X8" s="75">
        <f t="shared" si="5"/>
        <v>134</v>
      </c>
      <c r="Y8" s="75">
        <f t="shared" si="5"/>
        <v>29</v>
      </c>
      <c r="Z8" s="76">
        <f t="shared" si="5"/>
        <v>43</v>
      </c>
    </row>
    <row r="9" spans="1:26" s="69" customFormat="1" ht="12.75" customHeight="1" x14ac:dyDescent="0.25">
      <c r="A9" s="148"/>
      <c r="B9" s="11" t="s">
        <v>21</v>
      </c>
      <c r="C9" s="11">
        <v>1</v>
      </c>
      <c r="D9" s="11">
        <v>0</v>
      </c>
      <c r="E9" s="11">
        <v>0</v>
      </c>
      <c r="F9" s="11">
        <v>8</v>
      </c>
      <c r="G9" s="11">
        <v>7</v>
      </c>
      <c r="H9" s="11"/>
      <c r="I9" s="12">
        <v>3</v>
      </c>
      <c r="K9" s="151"/>
      <c r="O9" s="69">
        <f t="shared" si="1"/>
        <v>15</v>
      </c>
      <c r="P9" s="69">
        <f t="shared" si="2"/>
        <v>1</v>
      </c>
      <c r="R9" s="74">
        <v>5</v>
      </c>
      <c r="S9" s="75" t="s">
        <v>27</v>
      </c>
      <c r="T9" s="75">
        <f t="shared" ref="T9:Z9" si="6">C117</f>
        <v>13</v>
      </c>
      <c r="U9" s="75">
        <f t="shared" si="6"/>
        <v>3</v>
      </c>
      <c r="V9" s="75">
        <f t="shared" si="6"/>
        <v>4</v>
      </c>
      <c r="W9" s="75">
        <f t="shared" si="6"/>
        <v>177</v>
      </c>
      <c r="X9" s="75">
        <f t="shared" si="6"/>
        <v>129</v>
      </c>
      <c r="Y9" s="75">
        <f t="shared" si="6"/>
        <v>48</v>
      </c>
      <c r="Z9" s="76">
        <f t="shared" si="6"/>
        <v>42</v>
      </c>
    </row>
    <row r="10" spans="1:26" s="69" customFormat="1" ht="12.75" customHeight="1" x14ac:dyDescent="0.25">
      <c r="A10" s="148"/>
      <c r="B10" s="11" t="s">
        <v>23</v>
      </c>
      <c r="C10" s="11">
        <v>0</v>
      </c>
      <c r="D10" s="11">
        <v>1</v>
      </c>
      <c r="E10" s="11">
        <v>0</v>
      </c>
      <c r="F10" s="11">
        <v>7</v>
      </c>
      <c r="G10" s="11">
        <v>7</v>
      </c>
      <c r="H10" s="11"/>
      <c r="I10" s="12">
        <v>1</v>
      </c>
      <c r="K10" s="151"/>
      <c r="O10" s="69">
        <f t="shared" si="1"/>
        <v>14</v>
      </c>
      <c r="P10" s="69">
        <f t="shared" si="2"/>
        <v>0</v>
      </c>
      <c r="R10" s="74">
        <v>6</v>
      </c>
      <c r="S10" s="75" t="s">
        <v>60</v>
      </c>
      <c r="T10" s="75">
        <f t="shared" ref="T10:Z10" si="7">C25</f>
        <v>11</v>
      </c>
      <c r="U10" s="75">
        <f t="shared" si="7"/>
        <v>6</v>
      </c>
      <c r="V10" s="75">
        <f t="shared" si="7"/>
        <v>3</v>
      </c>
      <c r="W10" s="75">
        <f t="shared" si="7"/>
        <v>179</v>
      </c>
      <c r="X10" s="75">
        <f t="shared" si="7"/>
        <v>150</v>
      </c>
      <c r="Y10" s="75">
        <f t="shared" si="7"/>
        <v>29</v>
      </c>
      <c r="Z10" s="76">
        <f t="shared" si="7"/>
        <v>39</v>
      </c>
    </row>
    <row r="11" spans="1:26" s="69" customFormat="1" ht="12.75" customHeight="1" x14ac:dyDescent="0.25">
      <c r="A11" s="148"/>
      <c r="B11" s="11" t="s">
        <v>24</v>
      </c>
      <c r="C11" s="11">
        <v>1</v>
      </c>
      <c r="D11" s="11">
        <v>0</v>
      </c>
      <c r="E11" s="11">
        <v>0</v>
      </c>
      <c r="F11" s="11">
        <v>14</v>
      </c>
      <c r="G11" s="11">
        <v>7</v>
      </c>
      <c r="H11" s="11"/>
      <c r="I11" s="12">
        <v>3</v>
      </c>
      <c r="K11" s="151"/>
      <c r="O11" s="69">
        <f t="shared" si="1"/>
        <v>21</v>
      </c>
      <c r="P11" s="69">
        <f t="shared" si="2"/>
        <v>7</v>
      </c>
      <c r="R11" s="74">
        <v>7</v>
      </c>
      <c r="S11" s="75" t="s">
        <v>25</v>
      </c>
      <c r="T11" s="75">
        <f t="shared" ref="T11:Z11" si="8">C219</f>
        <v>11</v>
      </c>
      <c r="U11" s="75">
        <f t="shared" si="8"/>
        <v>4</v>
      </c>
      <c r="V11" s="75">
        <f t="shared" si="8"/>
        <v>5</v>
      </c>
      <c r="W11" s="75">
        <f t="shared" si="8"/>
        <v>172</v>
      </c>
      <c r="X11" s="75">
        <f t="shared" si="8"/>
        <v>155</v>
      </c>
      <c r="Y11" s="75">
        <f t="shared" si="8"/>
        <v>17</v>
      </c>
      <c r="Z11" s="76">
        <f t="shared" si="8"/>
        <v>37</v>
      </c>
    </row>
    <row r="12" spans="1:26" s="69" customFormat="1" ht="12.75" customHeight="1" x14ac:dyDescent="0.25">
      <c r="A12" s="148"/>
      <c r="B12" s="11" t="s">
        <v>26</v>
      </c>
      <c r="C12" s="11">
        <v>0</v>
      </c>
      <c r="D12" s="11">
        <v>1</v>
      </c>
      <c r="E12" s="11">
        <v>0</v>
      </c>
      <c r="F12" s="11">
        <v>8</v>
      </c>
      <c r="G12" s="11">
        <v>8</v>
      </c>
      <c r="H12" s="11"/>
      <c r="I12" s="12">
        <v>1</v>
      </c>
      <c r="K12" s="151"/>
      <c r="O12" s="69">
        <f t="shared" si="1"/>
        <v>16</v>
      </c>
      <c r="P12" s="69">
        <f t="shared" si="2"/>
        <v>0</v>
      </c>
      <c r="R12" s="74">
        <v>8</v>
      </c>
      <c r="S12" s="75" t="s">
        <v>22</v>
      </c>
      <c r="T12" s="75">
        <f t="shared" ref="T12:Z12" si="9">C73</f>
        <v>11</v>
      </c>
      <c r="U12" s="75">
        <f t="shared" si="9"/>
        <v>4</v>
      </c>
      <c r="V12" s="75">
        <f t="shared" si="9"/>
        <v>4</v>
      </c>
      <c r="W12" s="75">
        <f t="shared" si="9"/>
        <v>140</v>
      </c>
      <c r="X12" s="75">
        <f t="shared" si="9"/>
        <v>126</v>
      </c>
      <c r="Y12" s="75">
        <f t="shared" si="9"/>
        <v>14</v>
      </c>
      <c r="Z12" s="76">
        <f t="shared" si="9"/>
        <v>37</v>
      </c>
    </row>
    <row r="13" spans="1:26" s="69" customFormat="1" ht="12.75" customHeight="1" x14ac:dyDescent="0.25">
      <c r="A13" s="148"/>
      <c r="B13" s="11" t="s">
        <v>28</v>
      </c>
      <c r="C13" s="11">
        <v>1</v>
      </c>
      <c r="D13" s="11">
        <v>0</v>
      </c>
      <c r="E13" s="11">
        <v>0</v>
      </c>
      <c r="F13" s="11">
        <v>8</v>
      </c>
      <c r="G13" s="11">
        <v>6</v>
      </c>
      <c r="H13" s="11"/>
      <c r="I13" s="12">
        <v>3</v>
      </c>
      <c r="K13" s="151"/>
      <c r="O13" s="69">
        <f t="shared" si="1"/>
        <v>14</v>
      </c>
      <c r="P13" s="69">
        <f t="shared" si="2"/>
        <v>2</v>
      </c>
      <c r="R13" s="74">
        <v>9</v>
      </c>
      <c r="S13" s="75" t="s">
        <v>35</v>
      </c>
      <c r="T13" s="75">
        <f t="shared" ref="T13:Z13" si="10">C263</f>
        <v>10</v>
      </c>
      <c r="U13" s="75">
        <f t="shared" si="10"/>
        <v>6</v>
      </c>
      <c r="V13" s="75">
        <f t="shared" si="10"/>
        <v>4</v>
      </c>
      <c r="W13" s="75">
        <f t="shared" si="10"/>
        <v>173</v>
      </c>
      <c r="X13" s="75">
        <f t="shared" si="10"/>
        <v>141</v>
      </c>
      <c r="Y13" s="75">
        <f t="shared" si="10"/>
        <v>32</v>
      </c>
      <c r="Z13" s="76">
        <f t="shared" si="10"/>
        <v>36</v>
      </c>
    </row>
    <row r="14" spans="1:26" s="69" customFormat="1" ht="12.75" customHeight="1" x14ac:dyDescent="0.25">
      <c r="A14" s="148"/>
      <c r="B14" s="11" t="s">
        <v>30</v>
      </c>
      <c r="C14" s="11">
        <v>0</v>
      </c>
      <c r="D14" s="11">
        <v>1</v>
      </c>
      <c r="E14" s="11">
        <v>0</v>
      </c>
      <c r="F14" s="11">
        <v>8</v>
      </c>
      <c r="G14" s="11">
        <v>8</v>
      </c>
      <c r="H14" s="11"/>
      <c r="I14" s="12">
        <v>1</v>
      </c>
      <c r="K14" s="151"/>
      <c r="O14" s="69">
        <f t="shared" si="1"/>
        <v>16</v>
      </c>
      <c r="P14" s="69">
        <f t="shared" si="2"/>
        <v>0</v>
      </c>
      <c r="R14" s="74">
        <v>10</v>
      </c>
      <c r="S14" s="75" t="s">
        <v>18</v>
      </c>
      <c r="T14" s="75">
        <f t="shared" ref="T14:Z14" si="11">C95</f>
        <v>11</v>
      </c>
      <c r="U14" s="75">
        <f t="shared" si="11"/>
        <v>2</v>
      </c>
      <c r="V14" s="75">
        <f t="shared" si="11"/>
        <v>7</v>
      </c>
      <c r="W14" s="75">
        <f t="shared" si="11"/>
        <v>170</v>
      </c>
      <c r="X14" s="75">
        <f t="shared" si="11"/>
        <v>143</v>
      </c>
      <c r="Y14" s="75">
        <f t="shared" si="11"/>
        <v>27</v>
      </c>
      <c r="Z14" s="76">
        <f t="shared" si="11"/>
        <v>35</v>
      </c>
    </row>
    <row r="15" spans="1:26" s="69" customFormat="1" ht="12.75" customHeight="1" x14ac:dyDescent="0.25">
      <c r="A15" s="148"/>
      <c r="B15" s="11" t="s">
        <v>32</v>
      </c>
      <c r="C15" s="11">
        <v>1</v>
      </c>
      <c r="D15" s="11">
        <v>0</v>
      </c>
      <c r="E15" s="11">
        <v>0</v>
      </c>
      <c r="F15" s="11">
        <v>6</v>
      </c>
      <c r="G15" s="11">
        <v>5</v>
      </c>
      <c r="H15" s="11"/>
      <c r="I15" s="12">
        <v>3</v>
      </c>
      <c r="K15" s="151"/>
      <c r="O15" s="69">
        <f t="shared" si="1"/>
        <v>11</v>
      </c>
      <c r="P15" s="69">
        <f t="shared" si="2"/>
        <v>1</v>
      </c>
      <c r="R15" s="74">
        <v>11</v>
      </c>
      <c r="S15" s="75" t="s">
        <v>31</v>
      </c>
      <c r="T15" s="75">
        <f t="shared" ref="T15:Z15" si="12">C161</f>
        <v>9</v>
      </c>
      <c r="U15" s="75">
        <f t="shared" si="12"/>
        <v>4</v>
      </c>
      <c r="V15" s="75">
        <f t="shared" si="12"/>
        <v>7</v>
      </c>
      <c r="W15" s="75">
        <f t="shared" si="12"/>
        <v>164</v>
      </c>
      <c r="X15" s="75">
        <f t="shared" si="12"/>
        <v>156</v>
      </c>
      <c r="Y15" s="75">
        <f t="shared" si="12"/>
        <v>8</v>
      </c>
      <c r="Z15" s="76">
        <f t="shared" si="12"/>
        <v>31</v>
      </c>
    </row>
    <row r="16" spans="1:26" s="69" customFormat="1" ht="12.75" customHeight="1" x14ac:dyDescent="0.25">
      <c r="A16" s="148"/>
      <c r="B16" s="11" t="s">
        <v>34</v>
      </c>
      <c r="C16" s="11">
        <v>1</v>
      </c>
      <c r="D16" s="11">
        <v>0</v>
      </c>
      <c r="E16" s="11">
        <v>0</v>
      </c>
      <c r="F16" s="11">
        <v>13</v>
      </c>
      <c r="G16" s="11">
        <v>6</v>
      </c>
      <c r="H16" s="11"/>
      <c r="I16" s="12">
        <v>3</v>
      </c>
      <c r="K16" s="151"/>
      <c r="O16" s="69">
        <f t="shared" si="1"/>
        <v>19</v>
      </c>
      <c r="P16" s="69">
        <f t="shared" si="2"/>
        <v>7</v>
      </c>
      <c r="R16" s="74">
        <v>12</v>
      </c>
      <c r="S16" s="138" t="s">
        <v>16</v>
      </c>
      <c r="T16" s="138">
        <f t="shared" ref="T16:Z16" si="13">C287</f>
        <v>7</v>
      </c>
      <c r="U16" s="138">
        <f t="shared" si="13"/>
        <v>4</v>
      </c>
      <c r="V16" s="138">
        <f t="shared" si="13"/>
        <v>8</v>
      </c>
      <c r="W16" s="138">
        <f t="shared" si="13"/>
        <v>144</v>
      </c>
      <c r="X16" s="138">
        <f t="shared" si="13"/>
        <v>146</v>
      </c>
      <c r="Y16" s="138">
        <f t="shared" si="13"/>
        <v>-2</v>
      </c>
      <c r="Z16" s="139">
        <f t="shared" si="13"/>
        <v>25</v>
      </c>
    </row>
    <row r="17" spans="1:28" s="69" customFormat="1" ht="12.75" customHeight="1" x14ac:dyDescent="0.25">
      <c r="A17" s="148"/>
      <c r="B17" s="11" t="s">
        <v>36</v>
      </c>
      <c r="C17" s="11">
        <v>0</v>
      </c>
      <c r="D17" s="11">
        <v>0</v>
      </c>
      <c r="E17" s="11">
        <v>1</v>
      </c>
      <c r="F17" s="11">
        <v>7</v>
      </c>
      <c r="G17" s="11">
        <v>8</v>
      </c>
      <c r="H17" s="11"/>
      <c r="I17" s="12">
        <v>0</v>
      </c>
      <c r="K17" s="151"/>
      <c r="O17" s="69">
        <f t="shared" si="1"/>
        <v>15</v>
      </c>
      <c r="P17" s="69">
        <f t="shared" si="2"/>
        <v>-1</v>
      </c>
      <c r="R17" s="74">
        <v>13</v>
      </c>
      <c r="S17" s="78" t="s">
        <v>20</v>
      </c>
      <c r="T17" s="78">
        <f t="shared" ref="T17:Z17" si="14">C175</f>
        <v>6</v>
      </c>
      <c r="U17" s="78">
        <f t="shared" si="14"/>
        <v>3</v>
      </c>
      <c r="V17" s="78">
        <f t="shared" si="14"/>
        <v>3</v>
      </c>
      <c r="W17" s="78">
        <f t="shared" si="14"/>
        <v>96</v>
      </c>
      <c r="X17" s="78">
        <f t="shared" si="14"/>
        <v>79</v>
      </c>
      <c r="Y17" s="78">
        <f t="shared" si="14"/>
        <v>17</v>
      </c>
      <c r="Z17" s="79">
        <f t="shared" si="14"/>
        <v>21</v>
      </c>
    </row>
    <row r="18" spans="1:28" s="69" customFormat="1" ht="12.75" customHeight="1" thickBot="1" x14ac:dyDescent="0.3">
      <c r="A18" s="148"/>
      <c r="B18" s="11" t="s">
        <v>38</v>
      </c>
      <c r="C18" s="11">
        <v>1</v>
      </c>
      <c r="D18" s="11">
        <v>0</v>
      </c>
      <c r="E18" s="11">
        <v>0</v>
      </c>
      <c r="F18" s="11">
        <v>12</v>
      </c>
      <c r="G18" s="11">
        <v>9</v>
      </c>
      <c r="H18" s="11"/>
      <c r="I18" s="12">
        <v>3</v>
      </c>
      <c r="K18" s="151"/>
      <c r="O18" s="69">
        <f t="shared" si="1"/>
        <v>21</v>
      </c>
      <c r="P18" s="69">
        <f t="shared" si="2"/>
        <v>3</v>
      </c>
      <c r="R18" s="118">
        <v>14</v>
      </c>
      <c r="S18" s="113" t="s">
        <v>72</v>
      </c>
      <c r="T18" s="113">
        <f>C31</f>
        <v>1</v>
      </c>
      <c r="U18" s="113">
        <f t="shared" ref="U18:Z18" si="15">D31</f>
        <v>2</v>
      </c>
      <c r="V18" s="113">
        <f t="shared" si="15"/>
        <v>1</v>
      </c>
      <c r="W18" s="113">
        <f t="shared" si="15"/>
        <v>29</v>
      </c>
      <c r="X18" s="113">
        <f t="shared" si="15"/>
        <v>30</v>
      </c>
      <c r="Y18" s="113">
        <f t="shared" si="15"/>
        <v>-1</v>
      </c>
      <c r="Z18" s="114">
        <f t="shared" si="15"/>
        <v>5</v>
      </c>
    </row>
    <row r="19" spans="1:28" s="69" customFormat="1" ht="12.75" customHeight="1" thickBot="1" x14ac:dyDescent="0.3">
      <c r="A19" s="148"/>
      <c r="B19" s="11" t="s">
        <v>40</v>
      </c>
      <c r="C19" s="11">
        <v>0</v>
      </c>
      <c r="D19" s="11">
        <v>0</v>
      </c>
      <c r="E19" s="11">
        <v>1</v>
      </c>
      <c r="F19" s="11">
        <v>4</v>
      </c>
      <c r="G19" s="11">
        <v>12</v>
      </c>
      <c r="H19" s="11"/>
      <c r="I19" s="12">
        <v>0</v>
      </c>
      <c r="K19" s="151"/>
      <c r="O19" s="69">
        <f t="shared" si="1"/>
        <v>16</v>
      </c>
      <c r="P19" s="69">
        <f t="shared" si="2"/>
        <v>-8</v>
      </c>
      <c r="R19" s="80">
        <v>15</v>
      </c>
      <c r="S19" s="81" t="s">
        <v>112</v>
      </c>
      <c r="T19" s="81">
        <f>C266</f>
        <v>0</v>
      </c>
      <c r="U19" s="81">
        <f>D266</f>
        <v>0</v>
      </c>
      <c r="V19" s="81">
        <f>E266</f>
        <v>0</v>
      </c>
      <c r="W19" s="81">
        <f>F266</f>
        <v>0</v>
      </c>
      <c r="X19" s="81">
        <f>G266</f>
        <v>0</v>
      </c>
      <c r="Y19" s="81">
        <f>H266</f>
        <v>0</v>
      </c>
      <c r="Z19" s="82">
        <f>I266</f>
        <v>0</v>
      </c>
      <c r="AA19" s="110">
        <f>SUM(Z5:Z19)</f>
        <v>486</v>
      </c>
      <c r="AB19" s="55" t="b">
        <f>EXACT(AA19,I289)</f>
        <v>1</v>
      </c>
    </row>
    <row r="20" spans="1:28" s="69" customFormat="1" ht="12.75" customHeight="1" x14ac:dyDescent="0.25">
      <c r="A20" s="148"/>
      <c r="B20" s="11" t="s">
        <v>71</v>
      </c>
      <c r="C20" s="11">
        <v>1</v>
      </c>
      <c r="D20" s="11">
        <v>0</v>
      </c>
      <c r="E20" s="11">
        <v>0</v>
      </c>
      <c r="F20" s="11">
        <v>9</v>
      </c>
      <c r="G20" s="11">
        <v>7</v>
      </c>
      <c r="H20" s="11"/>
      <c r="I20" s="12">
        <v>3</v>
      </c>
      <c r="K20" s="151"/>
      <c r="O20" s="69">
        <f t="shared" si="1"/>
        <v>16</v>
      </c>
      <c r="P20" s="69">
        <f t="shared" si="2"/>
        <v>2</v>
      </c>
      <c r="R20" s="88"/>
      <c r="AA20" s="88"/>
      <c r="AB20" s="111"/>
    </row>
    <row r="21" spans="1:28" s="69" customFormat="1" ht="12.75" customHeight="1" x14ac:dyDescent="0.25">
      <c r="A21" s="148"/>
      <c r="B21" s="11" t="s">
        <v>74</v>
      </c>
      <c r="C21" s="11">
        <v>1</v>
      </c>
      <c r="D21" s="11">
        <v>0</v>
      </c>
      <c r="E21" s="11">
        <v>0</v>
      </c>
      <c r="F21" s="11">
        <v>16</v>
      </c>
      <c r="G21" s="11">
        <v>8</v>
      </c>
      <c r="H21" s="11"/>
      <c r="I21" s="12">
        <v>3</v>
      </c>
      <c r="K21" s="151"/>
      <c r="O21" s="69">
        <f t="shared" si="1"/>
        <v>24</v>
      </c>
      <c r="P21" s="69">
        <f t="shared" si="2"/>
        <v>8</v>
      </c>
      <c r="R21" s="88"/>
      <c r="AA21" s="88"/>
      <c r="AB21" s="111"/>
    </row>
    <row r="22" spans="1:28" s="69" customFormat="1" ht="12.75" customHeight="1" x14ac:dyDescent="0.25">
      <c r="A22" s="148"/>
      <c r="B22" s="11" t="s">
        <v>75</v>
      </c>
      <c r="C22" s="11">
        <v>0</v>
      </c>
      <c r="D22" s="11">
        <v>1</v>
      </c>
      <c r="E22" s="11">
        <v>0</v>
      </c>
      <c r="F22" s="11">
        <v>7</v>
      </c>
      <c r="G22" s="11">
        <v>7</v>
      </c>
      <c r="H22" s="11"/>
      <c r="I22" s="12">
        <v>1</v>
      </c>
      <c r="K22" s="151"/>
      <c r="O22" s="69">
        <f t="shared" si="1"/>
        <v>14</v>
      </c>
      <c r="P22" s="69">
        <f t="shared" si="2"/>
        <v>0</v>
      </c>
      <c r="R22" s="88"/>
      <c r="AA22" s="88"/>
      <c r="AB22" s="111"/>
    </row>
    <row r="23" spans="1:28" s="69" customFormat="1" ht="12.75" customHeight="1" x14ac:dyDescent="0.25">
      <c r="A23" s="148"/>
      <c r="B23" s="11" t="s">
        <v>77</v>
      </c>
      <c r="C23" s="11">
        <v>0</v>
      </c>
      <c r="D23" s="11">
        <v>0</v>
      </c>
      <c r="E23" s="11">
        <v>1</v>
      </c>
      <c r="F23" s="11">
        <v>6</v>
      </c>
      <c r="G23" s="11">
        <v>9</v>
      </c>
      <c r="H23" s="11"/>
      <c r="I23" s="12">
        <v>0</v>
      </c>
      <c r="K23" s="151"/>
      <c r="O23" s="69">
        <f t="shared" si="1"/>
        <v>15</v>
      </c>
      <c r="P23" s="69">
        <f t="shared" si="2"/>
        <v>-3</v>
      </c>
      <c r="R23" s="88"/>
      <c r="AA23" s="88"/>
      <c r="AB23" s="111"/>
    </row>
    <row r="24" spans="1:28" s="69" customFormat="1" ht="12.75" customHeight="1" x14ac:dyDescent="0.25">
      <c r="A24" s="148"/>
      <c r="B24" s="11" t="s">
        <v>79</v>
      </c>
      <c r="C24" s="11">
        <v>0</v>
      </c>
      <c r="D24" s="11">
        <v>1</v>
      </c>
      <c r="E24" s="11">
        <v>0</v>
      </c>
      <c r="F24" s="11">
        <v>8</v>
      </c>
      <c r="G24" s="11">
        <v>8</v>
      </c>
      <c r="H24" s="11"/>
      <c r="I24" s="12">
        <v>1</v>
      </c>
      <c r="K24" s="151"/>
      <c r="O24" s="69">
        <f t="shared" si="1"/>
        <v>16</v>
      </c>
      <c r="P24" s="69">
        <f t="shared" si="2"/>
        <v>0</v>
      </c>
      <c r="R24" s="88"/>
      <c r="AA24" s="88"/>
      <c r="AB24" s="111"/>
    </row>
    <row r="25" spans="1:28" s="69" customFormat="1" ht="12.75" customHeight="1" thickBot="1" x14ac:dyDescent="0.3">
      <c r="A25" s="149"/>
      <c r="B25" s="17" t="s">
        <v>39</v>
      </c>
      <c r="C25" s="17">
        <f>SUM(C5:C24)</f>
        <v>11</v>
      </c>
      <c r="D25" s="17">
        <f>SUM(D5:D24)</f>
        <v>6</v>
      </c>
      <c r="E25" s="17">
        <f>SUM(E5:E24)</f>
        <v>3</v>
      </c>
      <c r="F25" s="17">
        <f>SUM(F5:F24)</f>
        <v>179</v>
      </c>
      <c r="G25" s="17">
        <f>SUM(G5:G24)</f>
        <v>150</v>
      </c>
      <c r="H25" s="17">
        <f>SUM(F25-G25)</f>
        <v>29</v>
      </c>
      <c r="I25" s="26">
        <f>SUM(I5:I24)</f>
        <v>39</v>
      </c>
      <c r="J25" s="116">
        <f>I25</f>
        <v>39</v>
      </c>
      <c r="K25" s="152"/>
      <c r="M25" s="69">
        <f>SUM(F25:G25)</f>
        <v>329</v>
      </c>
      <c r="N25" s="69">
        <f>SUM(I25)</f>
        <v>39</v>
      </c>
    </row>
    <row r="26" spans="1:28" s="69" customFormat="1" ht="12.75" customHeight="1" thickBot="1" x14ac:dyDescent="0.3">
      <c r="A26" s="123"/>
      <c r="B26" s="124"/>
      <c r="C26" s="124"/>
      <c r="D26" s="124"/>
      <c r="E26" s="124"/>
      <c r="F26" s="124"/>
      <c r="G26" s="124"/>
      <c r="H26" s="124"/>
      <c r="I26" s="124"/>
      <c r="J26" s="111"/>
      <c r="K26" s="127"/>
    </row>
    <row r="27" spans="1:28" ht="12.75" customHeight="1" x14ac:dyDescent="0.25">
      <c r="A27" s="147" t="s">
        <v>73</v>
      </c>
      <c r="B27" s="7" t="s">
        <v>71</v>
      </c>
      <c r="C27" s="7">
        <v>0</v>
      </c>
      <c r="D27" s="7">
        <v>1</v>
      </c>
      <c r="E27" s="7">
        <v>0</v>
      </c>
      <c r="F27" s="7">
        <v>8</v>
      </c>
      <c r="G27" s="7">
        <v>8</v>
      </c>
      <c r="H27" s="7"/>
      <c r="I27" s="8">
        <v>1</v>
      </c>
      <c r="K27" s="150">
        <f>RANK(J31,J:J,0)</f>
        <v>14</v>
      </c>
      <c r="O27">
        <f t="shared" ref="O27" si="16">SUM(F27:G27)</f>
        <v>16</v>
      </c>
      <c r="P27">
        <f t="shared" ref="P27" si="17">SUM(F27-G27)</f>
        <v>0</v>
      </c>
    </row>
    <row r="28" spans="1:28" ht="12.75" customHeight="1" x14ac:dyDescent="0.25">
      <c r="A28" s="148"/>
      <c r="B28" s="9" t="s">
        <v>74</v>
      </c>
      <c r="C28" s="9">
        <v>1</v>
      </c>
      <c r="D28" s="9">
        <v>0</v>
      </c>
      <c r="E28" s="9">
        <v>0</v>
      </c>
      <c r="F28" s="9">
        <v>8</v>
      </c>
      <c r="G28" s="9">
        <v>6</v>
      </c>
      <c r="H28" s="9"/>
      <c r="I28" s="10">
        <v>3</v>
      </c>
      <c r="K28" s="151"/>
    </row>
    <row r="29" spans="1:28" ht="12.75" customHeight="1" x14ac:dyDescent="0.25">
      <c r="A29" s="148"/>
      <c r="B29" s="9" t="s">
        <v>75</v>
      </c>
      <c r="C29" s="9">
        <v>0</v>
      </c>
      <c r="D29" s="9">
        <v>0</v>
      </c>
      <c r="E29" s="9">
        <v>1</v>
      </c>
      <c r="F29" s="9">
        <v>5</v>
      </c>
      <c r="G29" s="9">
        <v>8</v>
      </c>
      <c r="H29" s="9"/>
      <c r="I29" s="10">
        <v>0</v>
      </c>
      <c r="K29" s="151"/>
    </row>
    <row r="30" spans="1:28" ht="12.75" customHeight="1" x14ac:dyDescent="0.25">
      <c r="A30" s="148"/>
      <c r="B30" s="9" t="s">
        <v>77</v>
      </c>
      <c r="C30" s="9">
        <v>0</v>
      </c>
      <c r="D30" s="9">
        <v>1</v>
      </c>
      <c r="E30" s="9">
        <v>0</v>
      </c>
      <c r="F30" s="9">
        <v>8</v>
      </c>
      <c r="G30" s="9">
        <v>8</v>
      </c>
      <c r="H30" s="9"/>
      <c r="I30" s="10">
        <v>1</v>
      </c>
      <c r="K30" s="151"/>
    </row>
    <row r="31" spans="1:28" ht="12.75" customHeight="1" thickBot="1" x14ac:dyDescent="0.3">
      <c r="A31" s="149"/>
      <c r="B31" s="17" t="s">
        <v>39</v>
      </c>
      <c r="C31" s="17">
        <f>SUM(C27:C30)</f>
        <v>1</v>
      </c>
      <c r="D31" s="17">
        <f>SUM(D27:D30)</f>
        <v>2</v>
      </c>
      <c r="E31" s="17">
        <f>SUM(E27:E30)</f>
        <v>1</v>
      </c>
      <c r="F31" s="17">
        <f>SUM(F27:F30)</f>
        <v>29</v>
      </c>
      <c r="G31" s="17">
        <f>SUM(G27:G30)</f>
        <v>30</v>
      </c>
      <c r="H31" s="17">
        <f>SUM(F31-G31)</f>
        <v>-1</v>
      </c>
      <c r="I31" s="26">
        <f>SUM(I27:I30)</f>
        <v>5</v>
      </c>
      <c r="J31" s="116">
        <f>I31</f>
        <v>5</v>
      </c>
      <c r="K31" s="152"/>
      <c r="M31">
        <f>SUM(F31:G31)</f>
        <v>59</v>
      </c>
      <c r="N31">
        <f>SUM(I31)</f>
        <v>5</v>
      </c>
    </row>
    <row r="32" spans="1:28" s="69" customFormat="1" ht="12.75" customHeight="1" thickBot="1" x14ac:dyDescent="0.3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16" s="69" customFormat="1" ht="12.75" customHeight="1" x14ac:dyDescent="0.25">
      <c r="A33" s="155" t="s">
        <v>12</v>
      </c>
      <c r="B33" s="7" t="s">
        <v>13</v>
      </c>
      <c r="C33" s="7">
        <v>1</v>
      </c>
      <c r="D33" s="7">
        <v>0</v>
      </c>
      <c r="E33" s="7">
        <v>0</v>
      </c>
      <c r="F33" s="7">
        <v>8</v>
      </c>
      <c r="G33" s="7">
        <v>6</v>
      </c>
      <c r="H33" s="7"/>
      <c r="I33" s="8">
        <v>3</v>
      </c>
      <c r="K33" s="150">
        <f>RANK(J52,J:J,0)</f>
        <v>3</v>
      </c>
      <c r="O33" s="69">
        <f t="shared" si="1"/>
        <v>14</v>
      </c>
      <c r="P33" s="69">
        <f t="shared" si="2"/>
        <v>2</v>
      </c>
    </row>
    <row r="34" spans="1:16" s="69" customFormat="1" ht="12.75" customHeight="1" x14ac:dyDescent="0.25">
      <c r="A34" s="156"/>
      <c r="B34" s="9" t="s">
        <v>15</v>
      </c>
      <c r="C34" s="9">
        <v>0</v>
      </c>
      <c r="D34" s="9">
        <v>0</v>
      </c>
      <c r="E34" s="9">
        <v>1</v>
      </c>
      <c r="F34" s="9">
        <v>5</v>
      </c>
      <c r="G34" s="9">
        <v>8</v>
      </c>
      <c r="H34" s="9"/>
      <c r="I34" s="10">
        <v>0</v>
      </c>
      <c r="K34" s="151"/>
      <c r="O34" s="69">
        <f t="shared" si="1"/>
        <v>13</v>
      </c>
      <c r="P34" s="69">
        <f t="shared" si="2"/>
        <v>-3</v>
      </c>
    </row>
    <row r="35" spans="1:16" s="69" customFormat="1" ht="12.75" customHeight="1" x14ac:dyDescent="0.25">
      <c r="A35" s="156"/>
      <c r="B35" s="11" t="s">
        <v>17</v>
      </c>
      <c r="C35" s="11">
        <v>1</v>
      </c>
      <c r="D35" s="11">
        <v>0</v>
      </c>
      <c r="E35" s="11">
        <v>0</v>
      </c>
      <c r="F35" s="11">
        <v>8</v>
      </c>
      <c r="G35" s="11">
        <v>7</v>
      </c>
      <c r="H35" s="11"/>
      <c r="I35" s="12">
        <v>3</v>
      </c>
      <c r="K35" s="151"/>
      <c r="O35" s="69">
        <f t="shared" si="1"/>
        <v>15</v>
      </c>
      <c r="P35" s="69">
        <f t="shared" si="2"/>
        <v>1</v>
      </c>
    </row>
    <row r="36" spans="1:16" s="69" customFormat="1" ht="12.75" customHeight="1" x14ac:dyDescent="0.25">
      <c r="A36" s="156"/>
      <c r="B36" s="11" t="s">
        <v>19</v>
      </c>
      <c r="C36" s="11">
        <v>0</v>
      </c>
      <c r="D36" s="11">
        <v>0</v>
      </c>
      <c r="E36" s="11">
        <v>1</v>
      </c>
      <c r="F36" s="11">
        <v>7</v>
      </c>
      <c r="G36" s="11">
        <v>8</v>
      </c>
      <c r="H36" s="11"/>
      <c r="I36" s="12">
        <v>0</v>
      </c>
      <c r="K36" s="151"/>
      <c r="O36" s="69">
        <f t="shared" si="1"/>
        <v>15</v>
      </c>
      <c r="P36" s="69">
        <f t="shared" si="2"/>
        <v>-1</v>
      </c>
    </row>
    <row r="37" spans="1:16" s="69" customFormat="1" ht="12.75" customHeight="1" x14ac:dyDescent="0.25">
      <c r="A37" s="156"/>
      <c r="B37" s="11" t="s">
        <v>21</v>
      </c>
      <c r="C37" s="11">
        <v>1</v>
      </c>
      <c r="D37" s="11">
        <v>0</v>
      </c>
      <c r="E37" s="11">
        <v>0</v>
      </c>
      <c r="F37" s="11">
        <v>8</v>
      </c>
      <c r="G37" s="11">
        <v>7</v>
      </c>
      <c r="H37" s="11"/>
      <c r="I37" s="12">
        <v>3</v>
      </c>
      <c r="K37" s="151"/>
      <c r="O37" s="69">
        <f t="shared" si="1"/>
        <v>15</v>
      </c>
      <c r="P37" s="69">
        <f t="shared" si="2"/>
        <v>1</v>
      </c>
    </row>
    <row r="38" spans="1:16" s="69" customFormat="1" ht="12.75" customHeight="1" x14ac:dyDescent="0.25">
      <c r="A38" s="156"/>
      <c r="B38" s="11" t="s">
        <v>23</v>
      </c>
      <c r="C38" s="11">
        <v>0</v>
      </c>
      <c r="D38" s="11">
        <v>1</v>
      </c>
      <c r="E38" s="11">
        <v>0</v>
      </c>
      <c r="F38" s="11">
        <v>7</v>
      </c>
      <c r="G38" s="11">
        <v>7</v>
      </c>
      <c r="H38" s="11"/>
      <c r="I38" s="12">
        <v>1</v>
      </c>
      <c r="K38" s="151"/>
      <c r="O38" s="69">
        <f t="shared" si="1"/>
        <v>14</v>
      </c>
      <c r="P38" s="69">
        <f t="shared" si="2"/>
        <v>0</v>
      </c>
    </row>
    <row r="39" spans="1:16" s="69" customFormat="1" ht="12.75" customHeight="1" x14ac:dyDescent="0.25">
      <c r="A39" s="156"/>
      <c r="B39" s="11" t="s">
        <v>24</v>
      </c>
      <c r="C39" s="11">
        <v>1</v>
      </c>
      <c r="D39" s="11">
        <v>0</v>
      </c>
      <c r="E39" s="11">
        <v>0</v>
      </c>
      <c r="F39" s="11">
        <v>9</v>
      </c>
      <c r="G39" s="11">
        <v>7</v>
      </c>
      <c r="H39" s="11"/>
      <c r="I39" s="12">
        <v>3</v>
      </c>
      <c r="K39" s="151"/>
      <c r="O39" s="69">
        <f t="shared" si="1"/>
        <v>16</v>
      </c>
      <c r="P39" s="69">
        <f t="shared" si="2"/>
        <v>2</v>
      </c>
    </row>
    <row r="40" spans="1:16" s="69" customFormat="1" ht="12.75" customHeight="1" x14ac:dyDescent="0.25">
      <c r="A40" s="156"/>
      <c r="B40" s="11" t="s">
        <v>26</v>
      </c>
      <c r="C40" s="11">
        <v>0</v>
      </c>
      <c r="D40" s="11">
        <v>1</v>
      </c>
      <c r="E40" s="11">
        <v>0</v>
      </c>
      <c r="F40" s="11">
        <v>8</v>
      </c>
      <c r="G40" s="11">
        <v>8</v>
      </c>
      <c r="H40" s="11"/>
      <c r="I40" s="12">
        <v>1</v>
      </c>
      <c r="K40" s="151"/>
      <c r="O40" s="69">
        <f t="shared" si="1"/>
        <v>16</v>
      </c>
      <c r="P40" s="69">
        <f t="shared" si="2"/>
        <v>0</v>
      </c>
    </row>
    <row r="41" spans="1:16" s="69" customFormat="1" ht="12.75" customHeight="1" x14ac:dyDescent="0.25">
      <c r="A41" s="156"/>
      <c r="B41" s="11" t="s">
        <v>28</v>
      </c>
      <c r="C41" s="11">
        <v>0</v>
      </c>
      <c r="D41" s="11">
        <v>0</v>
      </c>
      <c r="E41" s="11">
        <v>1</v>
      </c>
      <c r="F41" s="11">
        <v>4</v>
      </c>
      <c r="G41" s="11">
        <v>8</v>
      </c>
      <c r="H41" s="11"/>
      <c r="I41" s="12">
        <v>0</v>
      </c>
      <c r="K41" s="151"/>
      <c r="O41" s="69">
        <f t="shared" si="1"/>
        <v>12</v>
      </c>
      <c r="P41" s="69">
        <f t="shared" si="2"/>
        <v>-4</v>
      </c>
    </row>
    <row r="42" spans="1:16" s="69" customFormat="1" ht="12.75" customHeight="1" x14ac:dyDescent="0.25">
      <c r="A42" s="156"/>
      <c r="B42" s="11" t="s">
        <v>63</v>
      </c>
      <c r="C42" s="11">
        <v>1</v>
      </c>
      <c r="D42" s="11">
        <v>0</v>
      </c>
      <c r="E42" s="11">
        <v>0</v>
      </c>
      <c r="F42" s="11">
        <v>12</v>
      </c>
      <c r="G42" s="11">
        <v>8</v>
      </c>
      <c r="H42" s="11"/>
      <c r="I42" s="12">
        <v>3</v>
      </c>
      <c r="K42" s="151"/>
      <c r="O42" s="69">
        <f t="shared" si="1"/>
        <v>20</v>
      </c>
      <c r="P42" s="69">
        <f t="shared" si="2"/>
        <v>4</v>
      </c>
    </row>
    <row r="43" spans="1:16" s="69" customFormat="1" ht="12.75" customHeight="1" x14ac:dyDescent="0.25">
      <c r="A43" s="156"/>
      <c r="B43" s="11" t="s">
        <v>32</v>
      </c>
      <c r="C43" s="11">
        <v>1</v>
      </c>
      <c r="D43" s="11">
        <v>0</v>
      </c>
      <c r="E43" s="11">
        <v>0</v>
      </c>
      <c r="F43" s="11">
        <v>8</v>
      </c>
      <c r="G43" s="11">
        <v>6</v>
      </c>
      <c r="H43" s="11"/>
      <c r="I43" s="12">
        <v>3</v>
      </c>
      <c r="K43" s="151"/>
      <c r="O43" s="69">
        <f t="shared" si="1"/>
        <v>14</v>
      </c>
      <c r="P43" s="69">
        <f t="shared" si="2"/>
        <v>2</v>
      </c>
    </row>
    <row r="44" spans="1:16" s="69" customFormat="1" ht="12.75" customHeight="1" x14ac:dyDescent="0.25">
      <c r="A44" s="156"/>
      <c r="B44" s="11" t="s">
        <v>34</v>
      </c>
      <c r="C44" s="11">
        <v>1</v>
      </c>
      <c r="D44" s="11">
        <v>0</v>
      </c>
      <c r="E44" s="11">
        <v>0</v>
      </c>
      <c r="F44" s="11">
        <v>7</v>
      </c>
      <c r="G44" s="11">
        <v>6</v>
      </c>
      <c r="H44" s="11"/>
      <c r="I44" s="12">
        <v>3</v>
      </c>
      <c r="K44" s="151"/>
      <c r="O44" s="69">
        <f t="shared" si="1"/>
        <v>13</v>
      </c>
      <c r="P44" s="69">
        <f t="shared" si="2"/>
        <v>1</v>
      </c>
    </row>
    <row r="45" spans="1:16" s="69" customFormat="1" ht="12.75" customHeight="1" x14ac:dyDescent="0.25">
      <c r="A45" s="156"/>
      <c r="B45" s="11" t="s">
        <v>36</v>
      </c>
      <c r="C45" s="11">
        <v>1</v>
      </c>
      <c r="D45" s="11">
        <v>0</v>
      </c>
      <c r="E45" s="11">
        <v>0</v>
      </c>
      <c r="F45" s="11">
        <v>6</v>
      </c>
      <c r="G45" s="11">
        <v>5</v>
      </c>
      <c r="H45" s="11"/>
      <c r="I45" s="12">
        <v>3</v>
      </c>
      <c r="K45" s="151"/>
      <c r="O45" s="69">
        <f t="shared" si="1"/>
        <v>11</v>
      </c>
      <c r="P45" s="69">
        <f t="shared" si="2"/>
        <v>1</v>
      </c>
    </row>
    <row r="46" spans="1:16" s="69" customFormat="1" ht="12.75" customHeight="1" x14ac:dyDescent="0.25">
      <c r="A46" s="156"/>
      <c r="B46" s="11" t="s">
        <v>38</v>
      </c>
      <c r="C46" s="11">
        <v>1</v>
      </c>
      <c r="D46" s="11">
        <v>0</v>
      </c>
      <c r="E46" s="11">
        <v>0</v>
      </c>
      <c r="F46" s="11">
        <v>8</v>
      </c>
      <c r="G46" s="11">
        <v>7</v>
      </c>
      <c r="H46" s="11"/>
      <c r="I46" s="12">
        <v>3</v>
      </c>
      <c r="K46" s="151"/>
      <c r="O46" s="69">
        <f t="shared" si="1"/>
        <v>15</v>
      </c>
      <c r="P46" s="69">
        <f t="shared" si="2"/>
        <v>1</v>
      </c>
    </row>
    <row r="47" spans="1:16" s="69" customFormat="1" ht="12.75" customHeight="1" x14ac:dyDescent="0.25">
      <c r="A47" s="156"/>
      <c r="B47" s="11" t="s">
        <v>40</v>
      </c>
      <c r="C47" s="11">
        <v>1</v>
      </c>
      <c r="D47" s="11">
        <v>0</v>
      </c>
      <c r="E47" s="11">
        <v>0</v>
      </c>
      <c r="F47" s="11">
        <v>8</v>
      </c>
      <c r="G47" s="11">
        <v>5</v>
      </c>
      <c r="H47" s="11"/>
      <c r="I47" s="12">
        <v>3</v>
      </c>
      <c r="K47" s="151"/>
      <c r="O47" s="69">
        <f t="shared" si="1"/>
        <v>13</v>
      </c>
      <c r="P47" s="69">
        <f t="shared" si="2"/>
        <v>3</v>
      </c>
    </row>
    <row r="48" spans="1:16" s="69" customFormat="1" ht="12.75" customHeight="1" x14ac:dyDescent="0.25">
      <c r="A48" s="156"/>
      <c r="B48" s="11" t="s">
        <v>71</v>
      </c>
      <c r="C48" s="11">
        <v>1</v>
      </c>
      <c r="D48" s="11">
        <v>0</v>
      </c>
      <c r="E48" s="11">
        <v>0</v>
      </c>
      <c r="F48" s="11">
        <v>16</v>
      </c>
      <c r="G48" s="11">
        <v>8</v>
      </c>
      <c r="H48" s="11"/>
      <c r="I48" s="12">
        <v>3</v>
      </c>
      <c r="K48" s="151"/>
      <c r="O48" s="69">
        <f t="shared" si="1"/>
        <v>24</v>
      </c>
      <c r="P48" s="69">
        <f t="shared" si="2"/>
        <v>8</v>
      </c>
    </row>
    <row r="49" spans="1:16" s="69" customFormat="1" ht="12.75" customHeight="1" x14ac:dyDescent="0.25">
      <c r="A49" s="156"/>
      <c r="B49" s="11" t="s">
        <v>74</v>
      </c>
      <c r="C49" s="57">
        <v>1</v>
      </c>
      <c r="D49" s="57">
        <v>0</v>
      </c>
      <c r="E49" s="57">
        <v>0</v>
      </c>
      <c r="F49" s="57">
        <v>2</v>
      </c>
      <c r="G49" s="57">
        <v>0</v>
      </c>
      <c r="H49" s="57"/>
      <c r="I49" s="62">
        <v>3</v>
      </c>
      <c r="K49" s="151"/>
      <c r="L49" s="91" t="s">
        <v>61</v>
      </c>
      <c r="O49" s="69">
        <f t="shared" si="1"/>
        <v>2</v>
      </c>
      <c r="P49" s="69">
        <f t="shared" si="2"/>
        <v>2</v>
      </c>
    </row>
    <row r="50" spans="1:16" s="69" customFormat="1" ht="12.75" customHeight="1" x14ac:dyDescent="0.25">
      <c r="A50" s="156"/>
      <c r="B50" s="11" t="s">
        <v>75</v>
      </c>
      <c r="C50" s="11">
        <v>1</v>
      </c>
      <c r="D50" s="11">
        <v>0</v>
      </c>
      <c r="E50" s="11">
        <v>0</v>
      </c>
      <c r="F50" s="11">
        <v>8</v>
      </c>
      <c r="G50" s="11">
        <v>7</v>
      </c>
      <c r="H50" s="11"/>
      <c r="I50" s="12">
        <v>3</v>
      </c>
      <c r="K50" s="151"/>
      <c r="L50" s="90"/>
      <c r="O50" s="69">
        <f t="shared" si="1"/>
        <v>15</v>
      </c>
      <c r="P50" s="69">
        <f t="shared" si="2"/>
        <v>1</v>
      </c>
    </row>
    <row r="51" spans="1:16" s="69" customFormat="1" ht="12.75" customHeight="1" x14ac:dyDescent="0.25">
      <c r="A51" s="156"/>
      <c r="B51" s="11" t="s">
        <v>77</v>
      </c>
      <c r="C51" s="11">
        <v>1</v>
      </c>
      <c r="D51" s="11">
        <v>0</v>
      </c>
      <c r="E51" s="11">
        <v>0</v>
      </c>
      <c r="F51" s="11">
        <v>8</v>
      </c>
      <c r="G51" s="11">
        <v>5</v>
      </c>
      <c r="H51" s="11"/>
      <c r="I51" s="12">
        <v>3</v>
      </c>
      <c r="K51" s="151"/>
      <c r="L51" s="90"/>
      <c r="O51" s="69">
        <f t="shared" si="1"/>
        <v>13</v>
      </c>
      <c r="P51" s="69">
        <f t="shared" si="2"/>
        <v>3</v>
      </c>
    </row>
    <row r="52" spans="1:16" s="69" customFormat="1" ht="12.75" customHeight="1" thickBot="1" x14ac:dyDescent="0.3">
      <c r="A52" s="157"/>
      <c r="B52" s="17" t="s">
        <v>39</v>
      </c>
      <c r="C52" s="17">
        <f>SUM(C33:C51)</f>
        <v>14</v>
      </c>
      <c r="D52" s="17">
        <f>SUM(D33:D51)</f>
        <v>2</v>
      </c>
      <c r="E52" s="17">
        <f>SUM(E33:E51)</f>
        <v>3</v>
      </c>
      <c r="F52" s="17">
        <f>SUM(F33:F51)</f>
        <v>147</v>
      </c>
      <c r="G52" s="17">
        <f>SUM(G33:G51)</f>
        <v>123</v>
      </c>
      <c r="H52" s="17">
        <f>SUM(F52-G52)</f>
        <v>24</v>
      </c>
      <c r="I52" s="26">
        <f>SUM(I33:I51)</f>
        <v>44</v>
      </c>
      <c r="J52" s="18">
        <f>I52</f>
        <v>44</v>
      </c>
      <c r="K52" s="152"/>
      <c r="M52" s="69">
        <f>SUM(F52:G52)</f>
        <v>270</v>
      </c>
      <c r="N52" s="69">
        <f>SUM(I52)</f>
        <v>44</v>
      </c>
    </row>
    <row r="53" spans="1:16" s="69" customFormat="1" ht="12.75" customHeight="1" thickBot="1" x14ac:dyDescent="0.3">
      <c r="A53" s="197"/>
      <c r="B53" s="197"/>
      <c r="C53" s="197"/>
      <c r="D53" s="197"/>
      <c r="E53" s="197"/>
      <c r="F53" s="197"/>
      <c r="G53" s="197"/>
      <c r="H53" s="197"/>
      <c r="I53" s="197"/>
    </row>
    <row r="54" spans="1:16" s="69" customFormat="1" ht="12.75" customHeight="1" x14ac:dyDescent="0.25">
      <c r="A54" s="147" t="s">
        <v>22</v>
      </c>
      <c r="B54" s="7" t="s">
        <v>13</v>
      </c>
      <c r="C54" s="7">
        <v>0</v>
      </c>
      <c r="D54" s="7">
        <v>0</v>
      </c>
      <c r="E54" s="7">
        <v>1</v>
      </c>
      <c r="F54" s="7">
        <v>6</v>
      </c>
      <c r="G54" s="7">
        <v>8</v>
      </c>
      <c r="H54" s="7"/>
      <c r="I54" s="8">
        <v>0</v>
      </c>
      <c r="K54" s="150">
        <f>RANK(J73,J:J,0)</f>
        <v>7</v>
      </c>
      <c r="O54" s="69">
        <f t="shared" si="1"/>
        <v>14</v>
      </c>
      <c r="P54" s="69">
        <f t="shared" si="2"/>
        <v>-2</v>
      </c>
    </row>
    <row r="55" spans="1:16" s="69" customFormat="1" ht="12.75" customHeight="1" x14ac:dyDescent="0.25">
      <c r="A55" s="148"/>
      <c r="B55" s="9" t="s">
        <v>15</v>
      </c>
      <c r="C55" s="9">
        <v>0</v>
      </c>
      <c r="D55" s="9">
        <v>0</v>
      </c>
      <c r="E55" s="9">
        <v>1</v>
      </c>
      <c r="F55" s="9">
        <v>6</v>
      </c>
      <c r="G55" s="9">
        <v>9</v>
      </c>
      <c r="H55" s="9"/>
      <c r="I55" s="10">
        <v>0</v>
      </c>
      <c r="K55" s="151"/>
      <c r="O55" s="69">
        <f t="shared" si="1"/>
        <v>15</v>
      </c>
      <c r="P55" s="69">
        <f t="shared" si="2"/>
        <v>-3</v>
      </c>
    </row>
    <row r="56" spans="1:16" s="69" customFormat="1" ht="12.75" customHeight="1" x14ac:dyDescent="0.25">
      <c r="A56" s="148"/>
      <c r="B56" s="11" t="s">
        <v>17</v>
      </c>
      <c r="C56" s="11">
        <v>1</v>
      </c>
      <c r="D56" s="11">
        <v>0</v>
      </c>
      <c r="E56" s="11">
        <v>0</v>
      </c>
      <c r="F56" s="11">
        <v>8</v>
      </c>
      <c r="G56" s="11">
        <v>6</v>
      </c>
      <c r="H56" s="11"/>
      <c r="I56" s="12">
        <v>3</v>
      </c>
      <c r="K56" s="151"/>
      <c r="O56" s="69">
        <f t="shared" si="1"/>
        <v>14</v>
      </c>
      <c r="P56" s="69">
        <f t="shared" si="2"/>
        <v>2</v>
      </c>
    </row>
    <row r="57" spans="1:16" s="69" customFormat="1" ht="12.75" customHeight="1" x14ac:dyDescent="0.25">
      <c r="A57" s="148"/>
      <c r="B57" s="11" t="s">
        <v>19</v>
      </c>
      <c r="C57" s="11">
        <v>1</v>
      </c>
      <c r="D57" s="11">
        <v>0</v>
      </c>
      <c r="E57" s="11">
        <v>0</v>
      </c>
      <c r="F57" s="11">
        <v>9</v>
      </c>
      <c r="G57" s="11">
        <v>7</v>
      </c>
      <c r="H57" s="11"/>
      <c r="I57" s="12">
        <v>3</v>
      </c>
      <c r="K57" s="151"/>
      <c r="O57" s="69">
        <f t="shared" si="1"/>
        <v>16</v>
      </c>
      <c r="P57" s="69">
        <f t="shared" si="2"/>
        <v>2</v>
      </c>
    </row>
    <row r="58" spans="1:16" s="69" customFormat="1" ht="12.75" customHeight="1" x14ac:dyDescent="0.25">
      <c r="A58" s="148"/>
      <c r="B58" s="11" t="s">
        <v>21</v>
      </c>
      <c r="C58" s="11">
        <v>0</v>
      </c>
      <c r="D58" s="11">
        <v>0</v>
      </c>
      <c r="E58" s="11">
        <v>1</v>
      </c>
      <c r="F58" s="11">
        <v>4</v>
      </c>
      <c r="G58" s="11">
        <v>8</v>
      </c>
      <c r="H58" s="11"/>
      <c r="I58" s="12">
        <v>0</v>
      </c>
      <c r="K58" s="151"/>
      <c r="O58" s="69">
        <f t="shared" si="1"/>
        <v>12</v>
      </c>
      <c r="P58" s="69">
        <f t="shared" si="2"/>
        <v>-4</v>
      </c>
    </row>
    <row r="59" spans="1:16" s="69" customFormat="1" ht="12.75" customHeight="1" x14ac:dyDescent="0.25">
      <c r="A59" s="148"/>
      <c r="B59" s="11" t="s">
        <v>23</v>
      </c>
      <c r="C59" s="11">
        <v>1</v>
      </c>
      <c r="D59" s="11">
        <v>0</v>
      </c>
      <c r="E59" s="11">
        <v>0</v>
      </c>
      <c r="F59" s="11">
        <v>8</v>
      </c>
      <c r="G59" s="11">
        <v>6</v>
      </c>
      <c r="H59" s="11"/>
      <c r="I59" s="12">
        <v>3</v>
      </c>
      <c r="K59" s="151"/>
      <c r="O59" s="69">
        <f t="shared" si="1"/>
        <v>14</v>
      </c>
      <c r="P59" s="69">
        <f t="shared" si="2"/>
        <v>2</v>
      </c>
    </row>
    <row r="60" spans="1:16" s="69" customFormat="1" ht="12.75" customHeight="1" x14ac:dyDescent="0.25">
      <c r="A60" s="148"/>
      <c r="B60" s="11" t="s">
        <v>24</v>
      </c>
      <c r="C60" s="11">
        <v>1</v>
      </c>
      <c r="D60" s="11">
        <v>0</v>
      </c>
      <c r="E60" s="11">
        <v>0</v>
      </c>
      <c r="F60" s="11">
        <v>7</v>
      </c>
      <c r="G60" s="11">
        <v>4</v>
      </c>
      <c r="H60" s="11"/>
      <c r="I60" s="12">
        <v>3</v>
      </c>
      <c r="K60" s="151"/>
      <c r="O60" s="69">
        <f t="shared" si="1"/>
        <v>11</v>
      </c>
      <c r="P60" s="69">
        <f t="shared" si="2"/>
        <v>3</v>
      </c>
    </row>
    <row r="61" spans="1:16" s="69" customFormat="1" ht="12.75" customHeight="1" x14ac:dyDescent="0.25">
      <c r="A61" s="148"/>
      <c r="B61" s="11" t="s">
        <v>26</v>
      </c>
      <c r="C61" s="11">
        <v>0</v>
      </c>
      <c r="D61" s="11">
        <v>1</v>
      </c>
      <c r="E61" s="11">
        <v>0</v>
      </c>
      <c r="F61" s="11">
        <v>6</v>
      </c>
      <c r="G61" s="11">
        <v>6</v>
      </c>
      <c r="H61" s="11"/>
      <c r="I61" s="12">
        <v>1</v>
      </c>
      <c r="K61" s="151"/>
      <c r="O61" s="69">
        <f t="shared" si="1"/>
        <v>12</v>
      </c>
      <c r="P61" s="69">
        <f t="shared" si="2"/>
        <v>0</v>
      </c>
    </row>
    <row r="62" spans="1:16" s="69" customFormat="1" ht="12.75" customHeight="1" x14ac:dyDescent="0.25">
      <c r="A62" s="148"/>
      <c r="B62" s="11" t="s">
        <v>28</v>
      </c>
      <c r="C62" s="11">
        <v>1</v>
      </c>
      <c r="D62" s="11">
        <v>0</v>
      </c>
      <c r="E62" s="11">
        <v>0</v>
      </c>
      <c r="F62" s="11">
        <v>9</v>
      </c>
      <c r="G62" s="11">
        <v>7</v>
      </c>
      <c r="H62" s="11"/>
      <c r="I62" s="12">
        <v>3</v>
      </c>
      <c r="K62" s="151"/>
      <c r="O62" s="69">
        <f t="shared" si="1"/>
        <v>16</v>
      </c>
      <c r="P62" s="69">
        <f t="shared" si="2"/>
        <v>2</v>
      </c>
    </row>
    <row r="63" spans="1:16" s="69" customFormat="1" ht="12.75" customHeight="1" x14ac:dyDescent="0.25">
      <c r="A63" s="148"/>
      <c r="B63" s="11" t="s">
        <v>30</v>
      </c>
      <c r="C63" s="11">
        <v>0</v>
      </c>
      <c r="D63" s="11">
        <v>1</v>
      </c>
      <c r="E63" s="11">
        <v>0</v>
      </c>
      <c r="F63" s="11">
        <v>6</v>
      </c>
      <c r="G63" s="11">
        <v>6</v>
      </c>
      <c r="H63" s="11"/>
      <c r="I63" s="12">
        <v>1</v>
      </c>
      <c r="K63" s="151"/>
      <c r="O63" s="69">
        <f t="shared" si="1"/>
        <v>12</v>
      </c>
      <c r="P63" s="69">
        <f t="shared" si="2"/>
        <v>0</v>
      </c>
    </row>
    <row r="64" spans="1:16" s="69" customFormat="1" ht="12.75" customHeight="1" x14ac:dyDescent="0.25">
      <c r="A64" s="148"/>
      <c r="B64" s="11" t="s">
        <v>32</v>
      </c>
      <c r="C64" s="11">
        <v>0</v>
      </c>
      <c r="D64" s="11">
        <v>0</v>
      </c>
      <c r="E64" s="11">
        <v>1</v>
      </c>
      <c r="F64" s="11">
        <v>7</v>
      </c>
      <c r="G64" s="11">
        <v>9</v>
      </c>
      <c r="H64" s="11"/>
      <c r="I64" s="12">
        <v>0</v>
      </c>
      <c r="K64" s="151"/>
      <c r="O64" s="69">
        <f t="shared" si="1"/>
        <v>16</v>
      </c>
      <c r="P64" s="69">
        <f t="shared" si="2"/>
        <v>-2</v>
      </c>
    </row>
    <row r="65" spans="1:16" s="69" customFormat="1" ht="12.75" customHeight="1" x14ac:dyDescent="0.25">
      <c r="A65" s="148"/>
      <c r="B65" s="11" t="s">
        <v>34</v>
      </c>
      <c r="C65" s="11">
        <v>0</v>
      </c>
      <c r="D65" s="11">
        <v>1</v>
      </c>
      <c r="E65" s="11">
        <v>0</v>
      </c>
      <c r="F65" s="11">
        <v>8</v>
      </c>
      <c r="G65" s="11">
        <v>8</v>
      </c>
      <c r="H65" s="11"/>
      <c r="I65" s="12">
        <v>1</v>
      </c>
      <c r="K65" s="151"/>
      <c r="O65" s="69">
        <f t="shared" si="1"/>
        <v>16</v>
      </c>
      <c r="P65" s="69">
        <f t="shared" si="2"/>
        <v>0</v>
      </c>
    </row>
    <row r="66" spans="1:16" s="69" customFormat="1" ht="12.75" customHeight="1" x14ac:dyDescent="0.25">
      <c r="A66" s="148"/>
      <c r="B66" s="11" t="s">
        <v>36</v>
      </c>
      <c r="C66" s="11">
        <v>1</v>
      </c>
      <c r="D66" s="11">
        <v>0</v>
      </c>
      <c r="E66" s="11">
        <v>0</v>
      </c>
      <c r="F66" s="11">
        <v>7</v>
      </c>
      <c r="G66" s="11">
        <v>6</v>
      </c>
      <c r="H66" s="11"/>
      <c r="I66" s="12">
        <v>3</v>
      </c>
      <c r="K66" s="151"/>
      <c r="O66" s="69">
        <f t="shared" si="1"/>
        <v>13</v>
      </c>
      <c r="P66" s="69">
        <f t="shared" si="2"/>
        <v>1</v>
      </c>
    </row>
    <row r="67" spans="1:16" s="69" customFormat="1" ht="12.75" customHeight="1" x14ac:dyDescent="0.25">
      <c r="A67" s="148"/>
      <c r="B67" s="11" t="s">
        <v>38</v>
      </c>
      <c r="C67" s="11">
        <v>1</v>
      </c>
      <c r="D67" s="11">
        <v>0</v>
      </c>
      <c r="E67" s="11">
        <v>0</v>
      </c>
      <c r="F67" s="11">
        <v>6</v>
      </c>
      <c r="G67" s="11">
        <v>5</v>
      </c>
      <c r="H67" s="11"/>
      <c r="I67" s="12">
        <v>3</v>
      </c>
      <c r="K67" s="151"/>
      <c r="O67" s="69">
        <f t="shared" si="1"/>
        <v>11</v>
      </c>
      <c r="P67" s="69">
        <f t="shared" si="2"/>
        <v>1</v>
      </c>
    </row>
    <row r="68" spans="1:16" s="69" customFormat="1" ht="12.75" customHeight="1" x14ac:dyDescent="0.25">
      <c r="A68" s="148"/>
      <c r="B68" s="11" t="s">
        <v>40</v>
      </c>
      <c r="C68" s="11">
        <v>1</v>
      </c>
      <c r="D68" s="11">
        <v>0</v>
      </c>
      <c r="E68" s="11">
        <v>0</v>
      </c>
      <c r="F68" s="11">
        <v>8</v>
      </c>
      <c r="G68" s="11">
        <v>6</v>
      </c>
      <c r="H68" s="11"/>
      <c r="I68" s="12">
        <v>3</v>
      </c>
      <c r="K68" s="151"/>
      <c r="O68" s="69">
        <f t="shared" si="1"/>
        <v>14</v>
      </c>
      <c r="P68" s="69">
        <f t="shared" si="2"/>
        <v>2</v>
      </c>
    </row>
    <row r="69" spans="1:16" s="69" customFormat="1" ht="12.75" customHeight="1" x14ac:dyDescent="0.25">
      <c r="A69" s="148"/>
      <c r="B69" s="11" t="s">
        <v>71</v>
      </c>
      <c r="C69" s="11">
        <v>1</v>
      </c>
      <c r="D69" s="11">
        <v>0</v>
      </c>
      <c r="E69" s="11">
        <v>0</v>
      </c>
      <c r="F69" s="11">
        <v>12</v>
      </c>
      <c r="G69" s="11">
        <v>9</v>
      </c>
      <c r="H69" s="11"/>
      <c r="I69" s="12">
        <v>3</v>
      </c>
      <c r="K69" s="151"/>
      <c r="O69" s="69">
        <f t="shared" si="1"/>
        <v>21</v>
      </c>
      <c r="P69" s="69">
        <f t="shared" si="2"/>
        <v>3</v>
      </c>
    </row>
    <row r="70" spans="1:16" s="69" customFormat="1" ht="12.75" customHeight="1" x14ac:dyDescent="0.25">
      <c r="A70" s="148"/>
      <c r="B70" s="11" t="s">
        <v>74</v>
      </c>
      <c r="C70" s="11">
        <v>1</v>
      </c>
      <c r="D70" s="11">
        <v>0</v>
      </c>
      <c r="E70" s="11">
        <v>0</v>
      </c>
      <c r="F70" s="11">
        <v>8</v>
      </c>
      <c r="G70" s="11">
        <v>5</v>
      </c>
      <c r="H70" s="11"/>
      <c r="I70" s="12">
        <v>3</v>
      </c>
      <c r="K70" s="151"/>
      <c r="O70" s="69">
        <f t="shared" si="1"/>
        <v>13</v>
      </c>
      <c r="P70" s="69">
        <f t="shared" si="2"/>
        <v>3</v>
      </c>
    </row>
    <row r="71" spans="1:16" s="69" customFormat="1" ht="12.75" customHeight="1" x14ac:dyDescent="0.25">
      <c r="A71" s="148"/>
      <c r="B71" s="11" t="s">
        <v>75</v>
      </c>
      <c r="C71" s="11">
        <v>1</v>
      </c>
      <c r="D71" s="11">
        <v>0</v>
      </c>
      <c r="E71" s="11">
        <v>0</v>
      </c>
      <c r="F71" s="11">
        <v>9</v>
      </c>
      <c r="G71" s="11">
        <v>5</v>
      </c>
      <c r="H71" s="11"/>
      <c r="I71" s="12">
        <v>3</v>
      </c>
      <c r="K71" s="151"/>
      <c r="O71" s="69">
        <f t="shared" si="1"/>
        <v>14</v>
      </c>
      <c r="P71" s="69">
        <f t="shared" si="2"/>
        <v>4</v>
      </c>
    </row>
    <row r="72" spans="1:16" s="69" customFormat="1" ht="12.75" customHeight="1" x14ac:dyDescent="0.25">
      <c r="A72" s="148"/>
      <c r="B72" s="11" t="s">
        <v>77</v>
      </c>
      <c r="C72" s="11">
        <v>0</v>
      </c>
      <c r="D72" s="11">
        <v>1</v>
      </c>
      <c r="E72" s="11">
        <v>0</v>
      </c>
      <c r="F72" s="11">
        <v>6</v>
      </c>
      <c r="G72" s="11">
        <v>6</v>
      </c>
      <c r="H72" s="11"/>
      <c r="I72" s="12">
        <v>1</v>
      </c>
      <c r="K72" s="151"/>
      <c r="O72" s="69">
        <f t="shared" si="1"/>
        <v>12</v>
      </c>
      <c r="P72" s="69">
        <f t="shared" si="2"/>
        <v>0</v>
      </c>
    </row>
    <row r="73" spans="1:16" s="69" customFormat="1" ht="12.75" customHeight="1" thickBot="1" x14ac:dyDescent="0.3">
      <c r="A73" s="149"/>
      <c r="B73" s="17" t="s">
        <v>39</v>
      </c>
      <c r="C73" s="17">
        <f>SUM(C54:C72)</f>
        <v>11</v>
      </c>
      <c r="D73" s="17">
        <f>SUM(D54:D72)</f>
        <v>4</v>
      </c>
      <c r="E73" s="17">
        <f>SUM(E54:E72)</f>
        <v>4</v>
      </c>
      <c r="F73" s="17">
        <f>SUM(F54:F72)</f>
        <v>140</v>
      </c>
      <c r="G73" s="17">
        <f>SUM(G54:G72)</f>
        <v>126</v>
      </c>
      <c r="H73" s="17">
        <f>SUM(F73-G73)</f>
        <v>14</v>
      </c>
      <c r="I73" s="26">
        <f>SUM(I54:I72)</f>
        <v>37</v>
      </c>
      <c r="J73" s="18">
        <f>I73</f>
        <v>37</v>
      </c>
      <c r="K73" s="152"/>
      <c r="M73" s="69">
        <f>SUM(F73:G73)</f>
        <v>266</v>
      </c>
      <c r="N73" s="69">
        <f>SUM(I73)</f>
        <v>37</v>
      </c>
    </row>
    <row r="74" spans="1:16" s="69" customFormat="1" ht="12.75" customHeight="1" thickBot="1" x14ac:dyDescent="0.3">
      <c r="A74" s="90"/>
      <c r="B74" s="90"/>
      <c r="C74" s="90"/>
      <c r="D74" s="90"/>
      <c r="E74" s="90"/>
      <c r="F74" s="90"/>
      <c r="G74" s="90"/>
      <c r="H74" s="90"/>
      <c r="I74" s="90"/>
    </row>
    <row r="75" spans="1:16" s="69" customFormat="1" ht="12.75" customHeight="1" x14ac:dyDescent="0.25">
      <c r="A75" s="147" t="s">
        <v>18</v>
      </c>
      <c r="B75" s="7" t="s">
        <v>13</v>
      </c>
      <c r="C75" s="7">
        <v>1</v>
      </c>
      <c r="D75" s="7">
        <v>0</v>
      </c>
      <c r="E75" s="7">
        <v>0</v>
      </c>
      <c r="F75" s="7">
        <v>9</v>
      </c>
      <c r="G75" s="7">
        <v>7</v>
      </c>
      <c r="H75" s="7"/>
      <c r="I75" s="8">
        <v>3</v>
      </c>
      <c r="K75" s="150">
        <f>RANK(J95,J:J,0)</f>
        <v>10</v>
      </c>
      <c r="O75" s="69">
        <f t="shared" si="1"/>
        <v>16</v>
      </c>
      <c r="P75" s="69">
        <f t="shared" si="2"/>
        <v>2</v>
      </c>
    </row>
    <row r="76" spans="1:16" s="69" customFormat="1" ht="12.75" customHeight="1" x14ac:dyDescent="0.25">
      <c r="A76" s="148"/>
      <c r="B76" s="9" t="s">
        <v>15</v>
      </c>
      <c r="C76" s="9">
        <v>1</v>
      </c>
      <c r="D76" s="9">
        <v>0</v>
      </c>
      <c r="E76" s="9">
        <v>0</v>
      </c>
      <c r="F76" s="9">
        <v>14</v>
      </c>
      <c r="G76" s="9">
        <v>8</v>
      </c>
      <c r="H76" s="9"/>
      <c r="I76" s="10">
        <v>3</v>
      </c>
      <c r="K76" s="151"/>
      <c r="O76" s="69">
        <f t="shared" si="1"/>
        <v>22</v>
      </c>
      <c r="P76" s="69">
        <f t="shared" si="2"/>
        <v>6</v>
      </c>
    </row>
    <row r="77" spans="1:16" s="69" customFormat="1" ht="12.75" customHeight="1" x14ac:dyDescent="0.25">
      <c r="A77" s="148"/>
      <c r="B77" s="11" t="s">
        <v>17</v>
      </c>
      <c r="C77" s="11">
        <v>0</v>
      </c>
      <c r="D77" s="11">
        <v>1</v>
      </c>
      <c r="E77" s="11">
        <v>0</v>
      </c>
      <c r="F77" s="11">
        <v>8</v>
      </c>
      <c r="G77" s="11">
        <v>8</v>
      </c>
      <c r="H77" s="11"/>
      <c r="I77" s="12">
        <v>1</v>
      </c>
      <c r="K77" s="151"/>
      <c r="O77" s="69">
        <f t="shared" si="1"/>
        <v>16</v>
      </c>
      <c r="P77" s="69">
        <f t="shared" si="2"/>
        <v>0</v>
      </c>
    </row>
    <row r="78" spans="1:16" s="69" customFormat="1" ht="12.75" customHeight="1" x14ac:dyDescent="0.25">
      <c r="A78" s="148"/>
      <c r="B78" s="11" t="s">
        <v>19</v>
      </c>
      <c r="C78" s="11">
        <v>0</v>
      </c>
      <c r="D78" s="11">
        <v>0</v>
      </c>
      <c r="E78" s="11">
        <v>1</v>
      </c>
      <c r="F78" s="11">
        <v>5</v>
      </c>
      <c r="G78" s="11">
        <v>8</v>
      </c>
      <c r="H78" s="11"/>
      <c r="I78" s="12">
        <v>0</v>
      </c>
      <c r="K78" s="151"/>
      <c r="O78" s="69">
        <f t="shared" si="1"/>
        <v>13</v>
      </c>
      <c r="P78" s="69">
        <f t="shared" si="2"/>
        <v>-3</v>
      </c>
    </row>
    <row r="79" spans="1:16" s="69" customFormat="1" ht="12.75" customHeight="1" x14ac:dyDescent="0.25">
      <c r="A79" s="148"/>
      <c r="B79" s="11" t="s">
        <v>21</v>
      </c>
      <c r="C79" s="11">
        <v>1</v>
      </c>
      <c r="D79" s="11">
        <v>0</v>
      </c>
      <c r="E79" s="11">
        <v>0</v>
      </c>
      <c r="F79" s="11">
        <v>9</v>
      </c>
      <c r="G79" s="11">
        <v>5</v>
      </c>
      <c r="H79" s="11"/>
      <c r="I79" s="12">
        <v>3</v>
      </c>
      <c r="K79" s="151"/>
      <c r="O79" s="69">
        <f t="shared" si="1"/>
        <v>14</v>
      </c>
      <c r="P79" s="69">
        <f t="shared" si="2"/>
        <v>4</v>
      </c>
    </row>
    <row r="80" spans="1:16" s="69" customFormat="1" ht="12.75" customHeight="1" x14ac:dyDescent="0.25">
      <c r="A80" s="148"/>
      <c r="B80" s="11" t="s">
        <v>23</v>
      </c>
      <c r="C80" s="11">
        <v>0</v>
      </c>
      <c r="D80" s="11">
        <v>0</v>
      </c>
      <c r="E80" s="11">
        <v>1</v>
      </c>
      <c r="F80" s="11">
        <v>5</v>
      </c>
      <c r="G80" s="11">
        <v>8</v>
      </c>
      <c r="H80" s="11"/>
      <c r="I80" s="12">
        <v>0</v>
      </c>
      <c r="K80" s="151"/>
      <c r="O80" s="69">
        <f t="shared" si="1"/>
        <v>13</v>
      </c>
      <c r="P80" s="69">
        <f t="shared" si="2"/>
        <v>-3</v>
      </c>
    </row>
    <row r="81" spans="1:16" s="69" customFormat="1" ht="12.75" customHeight="1" x14ac:dyDescent="0.25">
      <c r="A81" s="148"/>
      <c r="B81" s="11" t="s">
        <v>24</v>
      </c>
      <c r="C81" s="11">
        <v>1</v>
      </c>
      <c r="D81" s="11">
        <v>0</v>
      </c>
      <c r="E81" s="11">
        <v>0</v>
      </c>
      <c r="F81" s="11">
        <v>8</v>
      </c>
      <c r="G81" s="11">
        <v>6</v>
      </c>
      <c r="H81" s="11"/>
      <c r="I81" s="12">
        <v>3</v>
      </c>
      <c r="K81" s="151"/>
      <c r="O81" s="69">
        <f t="shared" si="1"/>
        <v>14</v>
      </c>
      <c r="P81" s="69">
        <f t="shared" si="2"/>
        <v>2</v>
      </c>
    </row>
    <row r="82" spans="1:16" s="69" customFormat="1" ht="12.75" customHeight="1" x14ac:dyDescent="0.25">
      <c r="A82" s="148"/>
      <c r="B82" s="11" t="s">
        <v>26</v>
      </c>
      <c r="C82" s="11">
        <v>1</v>
      </c>
      <c r="D82" s="11">
        <v>0</v>
      </c>
      <c r="E82" s="11">
        <v>0</v>
      </c>
      <c r="F82" s="11">
        <v>9</v>
      </c>
      <c r="G82" s="11">
        <v>5</v>
      </c>
      <c r="H82" s="11"/>
      <c r="I82" s="12">
        <v>3</v>
      </c>
      <c r="K82" s="151"/>
      <c r="O82" s="69">
        <f t="shared" si="1"/>
        <v>14</v>
      </c>
      <c r="P82" s="69">
        <f t="shared" si="2"/>
        <v>4</v>
      </c>
    </row>
    <row r="83" spans="1:16" s="69" customFormat="1" ht="12.75" customHeight="1" x14ac:dyDescent="0.25">
      <c r="A83" s="148"/>
      <c r="B83" s="11" t="s">
        <v>28</v>
      </c>
      <c r="C83" s="11">
        <v>1</v>
      </c>
      <c r="D83" s="11">
        <v>0</v>
      </c>
      <c r="E83" s="11">
        <v>0</v>
      </c>
      <c r="F83" s="11">
        <v>8</v>
      </c>
      <c r="G83" s="11">
        <v>7</v>
      </c>
      <c r="H83" s="11"/>
      <c r="I83" s="12">
        <v>3</v>
      </c>
      <c r="K83" s="151"/>
      <c r="O83" s="69">
        <f t="shared" si="1"/>
        <v>15</v>
      </c>
      <c r="P83" s="69">
        <f t="shared" si="2"/>
        <v>1</v>
      </c>
    </row>
    <row r="84" spans="1:16" s="69" customFormat="1" ht="12.75" customHeight="1" x14ac:dyDescent="0.25">
      <c r="A84" s="148"/>
      <c r="B84" s="11" t="s">
        <v>30</v>
      </c>
      <c r="C84" s="11">
        <v>1</v>
      </c>
      <c r="D84" s="11">
        <v>0</v>
      </c>
      <c r="E84" s="11">
        <v>0</v>
      </c>
      <c r="F84" s="11">
        <v>7</v>
      </c>
      <c r="G84" s="11">
        <v>5</v>
      </c>
      <c r="H84" s="11"/>
      <c r="I84" s="12">
        <v>3</v>
      </c>
      <c r="K84" s="151"/>
      <c r="O84" s="69">
        <f t="shared" si="1"/>
        <v>12</v>
      </c>
      <c r="P84" s="69">
        <f t="shared" si="2"/>
        <v>2</v>
      </c>
    </row>
    <row r="85" spans="1:16" s="69" customFormat="1" ht="12.75" customHeight="1" x14ac:dyDescent="0.25">
      <c r="A85" s="148"/>
      <c r="B85" s="11" t="s">
        <v>32</v>
      </c>
      <c r="C85" s="11">
        <v>0</v>
      </c>
      <c r="D85" s="11">
        <v>0</v>
      </c>
      <c r="E85" s="11">
        <v>1</v>
      </c>
      <c r="F85" s="11">
        <v>2</v>
      </c>
      <c r="G85" s="11">
        <v>7</v>
      </c>
      <c r="H85" s="11"/>
      <c r="I85" s="12">
        <v>0</v>
      </c>
      <c r="K85" s="151"/>
      <c r="O85" s="69">
        <f t="shared" si="1"/>
        <v>9</v>
      </c>
      <c r="P85" s="69">
        <f t="shared" si="2"/>
        <v>-5</v>
      </c>
    </row>
    <row r="86" spans="1:16" s="69" customFormat="1" ht="12.75" customHeight="1" x14ac:dyDescent="0.25">
      <c r="A86" s="148"/>
      <c r="B86" s="11" t="s">
        <v>34</v>
      </c>
      <c r="C86" s="11">
        <v>1</v>
      </c>
      <c r="D86" s="11">
        <v>0</v>
      </c>
      <c r="E86" s="11">
        <v>0</v>
      </c>
      <c r="F86" s="11">
        <v>12</v>
      </c>
      <c r="G86" s="11">
        <v>5</v>
      </c>
      <c r="H86" s="11"/>
      <c r="I86" s="12">
        <v>3</v>
      </c>
      <c r="K86" s="151"/>
      <c r="O86" s="69">
        <f t="shared" si="1"/>
        <v>17</v>
      </c>
      <c r="P86" s="69">
        <f t="shared" si="2"/>
        <v>7</v>
      </c>
    </row>
    <row r="87" spans="1:16" s="69" customFormat="1" ht="12.75" customHeight="1" x14ac:dyDescent="0.25">
      <c r="A87" s="148"/>
      <c r="B87" s="11" t="s">
        <v>36</v>
      </c>
      <c r="C87" s="11">
        <v>1</v>
      </c>
      <c r="D87" s="11">
        <v>0</v>
      </c>
      <c r="E87" s="11">
        <v>0</v>
      </c>
      <c r="F87" s="11">
        <v>12</v>
      </c>
      <c r="G87" s="11">
        <v>9</v>
      </c>
      <c r="H87" s="11"/>
      <c r="I87" s="12">
        <v>3</v>
      </c>
      <c r="K87" s="151"/>
      <c r="O87" s="69">
        <f t="shared" si="1"/>
        <v>21</v>
      </c>
      <c r="P87" s="69">
        <f t="shared" si="2"/>
        <v>3</v>
      </c>
    </row>
    <row r="88" spans="1:16" s="69" customFormat="1" ht="12.75" customHeight="1" x14ac:dyDescent="0.25">
      <c r="A88" s="148"/>
      <c r="B88" s="11" t="s">
        <v>38</v>
      </c>
      <c r="C88" s="11">
        <v>0</v>
      </c>
      <c r="D88" s="11">
        <v>0</v>
      </c>
      <c r="E88" s="11">
        <v>1</v>
      </c>
      <c r="F88" s="11">
        <v>6</v>
      </c>
      <c r="G88" s="11">
        <v>8</v>
      </c>
      <c r="H88" s="11"/>
      <c r="I88" s="12">
        <v>0</v>
      </c>
      <c r="K88" s="151"/>
      <c r="O88" s="69">
        <f t="shared" si="1"/>
        <v>14</v>
      </c>
      <c r="P88" s="69">
        <f t="shared" si="2"/>
        <v>-2</v>
      </c>
    </row>
    <row r="89" spans="1:16" s="69" customFormat="1" ht="12.75" customHeight="1" x14ac:dyDescent="0.25">
      <c r="A89" s="148"/>
      <c r="B89" s="11" t="s">
        <v>40</v>
      </c>
      <c r="C89" s="11">
        <v>0</v>
      </c>
      <c r="D89" s="11">
        <v>0</v>
      </c>
      <c r="E89" s="11">
        <v>1</v>
      </c>
      <c r="F89" s="11">
        <v>7</v>
      </c>
      <c r="G89" s="11">
        <v>8</v>
      </c>
      <c r="H89" s="11"/>
      <c r="I89" s="12">
        <v>0</v>
      </c>
      <c r="K89" s="151"/>
      <c r="O89" s="69">
        <f t="shared" si="1"/>
        <v>15</v>
      </c>
      <c r="P89" s="69">
        <f t="shared" si="2"/>
        <v>-1</v>
      </c>
    </row>
    <row r="90" spans="1:16" s="69" customFormat="1" ht="12.75" customHeight="1" x14ac:dyDescent="0.25">
      <c r="A90" s="148"/>
      <c r="B90" s="11" t="s">
        <v>71</v>
      </c>
      <c r="C90" s="11">
        <v>0</v>
      </c>
      <c r="D90" s="11">
        <v>1</v>
      </c>
      <c r="E90" s="11">
        <v>0</v>
      </c>
      <c r="F90" s="11">
        <v>9</v>
      </c>
      <c r="G90" s="11">
        <v>9</v>
      </c>
      <c r="H90" s="11"/>
      <c r="I90" s="12">
        <v>1</v>
      </c>
      <c r="K90" s="151"/>
      <c r="O90" s="69">
        <f t="shared" si="1"/>
        <v>18</v>
      </c>
      <c r="P90" s="69">
        <f t="shared" si="2"/>
        <v>0</v>
      </c>
    </row>
    <row r="91" spans="1:16" s="69" customFormat="1" ht="12.75" customHeight="1" x14ac:dyDescent="0.25">
      <c r="A91" s="148"/>
      <c r="B91" s="11" t="s">
        <v>74</v>
      </c>
      <c r="C91" s="11">
        <v>1</v>
      </c>
      <c r="D91" s="11">
        <v>0</v>
      </c>
      <c r="E91" s="11">
        <v>0</v>
      </c>
      <c r="F91" s="11">
        <v>9</v>
      </c>
      <c r="G91" s="11">
        <v>8</v>
      </c>
      <c r="H91" s="11"/>
      <c r="I91" s="12">
        <v>3</v>
      </c>
      <c r="K91" s="151"/>
      <c r="O91" s="69">
        <f t="shared" si="1"/>
        <v>17</v>
      </c>
      <c r="P91" s="69">
        <f t="shared" si="2"/>
        <v>1</v>
      </c>
    </row>
    <row r="92" spans="1:16" s="69" customFormat="1" ht="12.75" customHeight="1" x14ac:dyDescent="0.25">
      <c r="A92" s="148"/>
      <c r="B92" s="11" t="s">
        <v>75</v>
      </c>
      <c r="C92" s="11">
        <v>0</v>
      </c>
      <c r="D92" s="11">
        <v>0</v>
      </c>
      <c r="E92" s="11">
        <v>1</v>
      </c>
      <c r="F92" s="11">
        <v>6</v>
      </c>
      <c r="G92" s="11">
        <v>8</v>
      </c>
      <c r="H92" s="11"/>
      <c r="I92" s="12">
        <v>0</v>
      </c>
      <c r="K92" s="151"/>
      <c r="O92" s="69">
        <f t="shared" si="1"/>
        <v>14</v>
      </c>
      <c r="P92" s="69">
        <f t="shared" si="2"/>
        <v>-2</v>
      </c>
    </row>
    <row r="93" spans="1:16" s="69" customFormat="1" ht="12.75" customHeight="1" x14ac:dyDescent="0.25">
      <c r="A93" s="148"/>
      <c r="B93" s="11" t="s">
        <v>77</v>
      </c>
      <c r="C93" s="11">
        <v>0</v>
      </c>
      <c r="D93" s="11">
        <v>0</v>
      </c>
      <c r="E93" s="11">
        <v>1</v>
      </c>
      <c r="F93" s="11">
        <v>6</v>
      </c>
      <c r="G93" s="11">
        <v>7</v>
      </c>
      <c r="H93" s="11"/>
      <c r="I93" s="12">
        <v>0</v>
      </c>
      <c r="K93" s="151"/>
      <c r="O93" s="69">
        <f t="shared" si="1"/>
        <v>13</v>
      </c>
      <c r="P93" s="69">
        <f t="shared" si="2"/>
        <v>-1</v>
      </c>
    </row>
    <row r="94" spans="1:16" s="69" customFormat="1" ht="12.75" customHeight="1" x14ac:dyDescent="0.25">
      <c r="A94" s="148"/>
      <c r="B94" s="11" t="s">
        <v>79</v>
      </c>
      <c r="C94" s="11">
        <v>1</v>
      </c>
      <c r="D94" s="11">
        <v>0</v>
      </c>
      <c r="E94" s="11">
        <v>0</v>
      </c>
      <c r="F94" s="11">
        <v>19</v>
      </c>
      <c r="G94" s="11">
        <v>7</v>
      </c>
      <c r="H94" s="11"/>
      <c r="I94" s="12">
        <v>3</v>
      </c>
      <c r="K94" s="151"/>
      <c r="O94" s="69">
        <f t="shared" si="1"/>
        <v>26</v>
      </c>
      <c r="P94" s="69">
        <f t="shared" si="2"/>
        <v>12</v>
      </c>
    </row>
    <row r="95" spans="1:16" s="69" customFormat="1" ht="12.75" customHeight="1" thickBot="1" x14ac:dyDescent="0.3">
      <c r="A95" s="149"/>
      <c r="B95" s="17" t="s">
        <v>39</v>
      </c>
      <c r="C95" s="17">
        <f>SUM(C75:C94)</f>
        <v>11</v>
      </c>
      <c r="D95" s="17">
        <f>SUM(D75:D94)</f>
        <v>2</v>
      </c>
      <c r="E95" s="17">
        <f>SUM(E75:E94)</f>
        <v>7</v>
      </c>
      <c r="F95" s="17">
        <f>SUM(F75:F94)</f>
        <v>170</v>
      </c>
      <c r="G95" s="17">
        <f>SUM(G75:G94)</f>
        <v>143</v>
      </c>
      <c r="H95" s="17">
        <f>SUM(F95-G95)</f>
        <v>27</v>
      </c>
      <c r="I95" s="26">
        <f>SUM(I75:I94)</f>
        <v>35</v>
      </c>
      <c r="J95" s="18">
        <f>I95</f>
        <v>35</v>
      </c>
      <c r="K95" s="152"/>
      <c r="M95" s="69">
        <f>SUM(F95:G95)</f>
        <v>313</v>
      </c>
      <c r="N95" s="69">
        <f>SUM(I95)</f>
        <v>35</v>
      </c>
    </row>
    <row r="96" spans="1:16" s="69" customFormat="1" ht="12.75" customHeight="1" thickBot="1" x14ac:dyDescent="0.3">
      <c r="A96" s="197"/>
      <c r="B96" s="197"/>
      <c r="C96" s="197"/>
      <c r="D96" s="197"/>
      <c r="E96" s="197"/>
      <c r="F96" s="197"/>
      <c r="G96" s="197"/>
      <c r="H96" s="197"/>
      <c r="I96" s="197"/>
    </row>
    <row r="97" spans="1:16" s="69" customFormat="1" ht="12.75" customHeight="1" x14ac:dyDescent="0.25">
      <c r="A97" s="147" t="s">
        <v>27</v>
      </c>
      <c r="B97" s="7" t="s">
        <v>13</v>
      </c>
      <c r="C97" s="7">
        <v>1</v>
      </c>
      <c r="D97" s="7">
        <v>0</v>
      </c>
      <c r="E97" s="7">
        <v>0</v>
      </c>
      <c r="F97" s="7">
        <v>7</v>
      </c>
      <c r="G97" s="7">
        <v>3</v>
      </c>
      <c r="H97" s="7"/>
      <c r="I97" s="8">
        <v>3</v>
      </c>
      <c r="K97" s="150">
        <f>RANK(J117,J:J,0)</f>
        <v>5</v>
      </c>
      <c r="O97" s="69">
        <f t="shared" si="1"/>
        <v>10</v>
      </c>
      <c r="P97" s="69">
        <f t="shared" si="2"/>
        <v>4</v>
      </c>
    </row>
    <row r="98" spans="1:16" s="69" customFormat="1" ht="12.75" customHeight="1" x14ac:dyDescent="0.25">
      <c r="A98" s="148"/>
      <c r="B98" s="9" t="s">
        <v>15</v>
      </c>
      <c r="C98" s="9">
        <v>0</v>
      </c>
      <c r="D98" s="9">
        <v>1</v>
      </c>
      <c r="E98" s="9">
        <v>0</v>
      </c>
      <c r="F98" s="9">
        <v>7</v>
      </c>
      <c r="G98" s="9">
        <v>7</v>
      </c>
      <c r="H98" s="9"/>
      <c r="I98" s="10">
        <v>1</v>
      </c>
      <c r="K98" s="151"/>
      <c r="O98" s="69">
        <f t="shared" si="1"/>
        <v>14</v>
      </c>
      <c r="P98" s="69">
        <f t="shared" si="2"/>
        <v>0</v>
      </c>
    </row>
    <row r="99" spans="1:16" s="69" customFormat="1" ht="12.75" customHeight="1" x14ac:dyDescent="0.25">
      <c r="A99" s="148"/>
      <c r="B99" s="11" t="s">
        <v>17</v>
      </c>
      <c r="C99" s="11">
        <v>0</v>
      </c>
      <c r="D99" s="11">
        <v>0</v>
      </c>
      <c r="E99" s="11">
        <v>1</v>
      </c>
      <c r="F99" s="11">
        <v>6</v>
      </c>
      <c r="G99" s="11">
        <v>9</v>
      </c>
      <c r="H99" s="11"/>
      <c r="I99" s="12">
        <v>0</v>
      </c>
      <c r="K99" s="151"/>
      <c r="O99" s="69">
        <f t="shared" si="1"/>
        <v>15</v>
      </c>
      <c r="P99" s="69">
        <f t="shared" si="2"/>
        <v>-3</v>
      </c>
    </row>
    <row r="100" spans="1:16" s="69" customFormat="1" ht="12.75" customHeight="1" x14ac:dyDescent="0.25">
      <c r="A100" s="148"/>
      <c r="B100" s="11" t="s">
        <v>19</v>
      </c>
      <c r="C100" s="11">
        <v>0</v>
      </c>
      <c r="D100" s="11">
        <v>0</v>
      </c>
      <c r="E100" s="11">
        <v>1</v>
      </c>
      <c r="F100" s="11">
        <v>7</v>
      </c>
      <c r="G100" s="11">
        <v>9</v>
      </c>
      <c r="H100" s="11"/>
      <c r="I100" s="12">
        <v>0</v>
      </c>
      <c r="K100" s="151"/>
      <c r="O100" s="69">
        <f t="shared" si="1"/>
        <v>16</v>
      </c>
      <c r="P100" s="69">
        <f t="shared" si="2"/>
        <v>-2</v>
      </c>
    </row>
    <row r="101" spans="1:16" s="69" customFormat="1" ht="12.75" customHeight="1" x14ac:dyDescent="0.25">
      <c r="A101" s="148"/>
      <c r="B101" s="11" t="s">
        <v>21</v>
      </c>
      <c r="C101" s="11">
        <v>0</v>
      </c>
      <c r="D101" s="11">
        <v>1</v>
      </c>
      <c r="E101" s="11">
        <v>0</v>
      </c>
      <c r="F101" s="11">
        <v>8</v>
      </c>
      <c r="G101" s="11">
        <v>8</v>
      </c>
      <c r="H101" s="11"/>
      <c r="I101" s="12">
        <v>1</v>
      </c>
      <c r="K101" s="151"/>
      <c r="O101" s="69">
        <f t="shared" si="1"/>
        <v>16</v>
      </c>
      <c r="P101" s="69">
        <f t="shared" si="2"/>
        <v>0</v>
      </c>
    </row>
    <row r="102" spans="1:16" s="69" customFormat="1" ht="12.75" customHeight="1" x14ac:dyDescent="0.25">
      <c r="A102" s="148"/>
      <c r="B102" s="11" t="s">
        <v>23</v>
      </c>
      <c r="C102" s="11">
        <v>0</v>
      </c>
      <c r="D102" s="11">
        <v>0</v>
      </c>
      <c r="E102" s="11">
        <v>1</v>
      </c>
      <c r="F102" s="11">
        <v>7</v>
      </c>
      <c r="G102" s="11">
        <v>8</v>
      </c>
      <c r="H102" s="11"/>
      <c r="I102" s="12">
        <v>0</v>
      </c>
      <c r="K102" s="151"/>
      <c r="O102" s="69">
        <f t="shared" si="1"/>
        <v>15</v>
      </c>
      <c r="P102" s="69">
        <f t="shared" si="2"/>
        <v>-1</v>
      </c>
    </row>
    <row r="103" spans="1:16" s="69" customFormat="1" ht="12.75" customHeight="1" x14ac:dyDescent="0.25">
      <c r="A103" s="148"/>
      <c r="B103" s="11" t="s">
        <v>24</v>
      </c>
      <c r="C103" s="11">
        <v>1</v>
      </c>
      <c r="D103" s="11">
        <v>0</v>
      </c>
      <c r="E103" s="11">
        <v>0</v>
      </c>
      <c r="F103" s="11">
        <v>8</v>
      </c>
      <c r="G103" s="11">
        <v>5</v>
      </c>
      <c r="H103" s="11"/>
      <c r="I103" s="12">
        <v>3</v>
      </c>
      <c r="K103" s="151"/>
      <c r="O103" s="69">
        <f t="shared" si="1"/>
        <v>13</v>
      </c>
      <c r="P103" s="69">
        <f t="shared" si="2"/>
        <v>3</v>
      </c>
    </row>
    <row r="104" spans="1:16" s="69" customFormat="1" ht="12.75" customHeight="1" x14ac:dyDescent="0.25">
      <c r="A104" s="148"/>
      <c r="B104" s="11" t="s">
        <v>26</v>
      </c>
      <c r="C104" s="11">
        <v>1</v>
      </c>
      <c r="D104" s="11">
        <v>0</v>
      </c>
      <c r="E104" s="11">
        <v>0</v>
      </c>
      <c r="F104" s="11">
        <v>8</v>
      </c>
      <c r="G104" s="11">
        <v>5</v>
      </c>
      <c r="H104" s="11"/>
      <c r="I104" s="12">
        <v>3</v>
      </c>
      <c r="K104" s="151"/>
      <c r="O104" s="69">
        <f t="shared" si="1"/>
        <v>13</v>
      </c>
      <c r="P104" s="69">
        <f t="shared" si="2"/>
        <v>3</v>
      </c>
    </row>
    <row r="105" spans="1:16" s="69" customFormat="1" ht="12.75" customHeight="1" x14ac:dyDescent="0.25">
      <c r="A105" s="148"/>
      <c r="B105" s="11" t="s">
        <v>28</v>
      </c>
      <c r="C105" s="11">
        <v>1</v>
      </c>
      <c r="D105" s="11">
        <v>0</v>
      </c>
      <c r="E105" s="11">
        <v>0</v>
      </c>
      <c r="F105" s="11">
        <v>19</v>
      </c>
      <c r="G105" s="11">
        <v>8</v>
      </c>
      <c r="H105" s="11"/>
      <c r="I105" s="12">
        <v>3</v>
      </c>
      <c r="K105" s="151"/>
      <c r="O105" s="69">
        <f t="shared" si="1"/>
        <v>27</v>
      </c>
      <c r="P105" s="69">
        <f t="shared" si="2"/>
        <v>11</v>
      </c>
    </row>
    <row r="106" spans="1:16" s="69" customFormat="1" ht="12.75" customHeight="1" x14ac:dyDescent="0.25">
      <c r="A106" s="148"/>
      <c r="B106" s="11" t="s">
        <v>30</v>
      </c>
      <c r="C106" s="11">
        <v>0</v>
      </c>
      <c r="D106" s="11">
        <v>1</v>
      </c>
      <c r="E106" s="11">
        <v>0</v>
      </c>
      <c r="F106" s="11">
        <v>8</v>
      </c>
      <c r="G106" s="11">
        <v>8</v>
      </c>
      <c r="H106" s="11"/>
      <c r="I106" s="12">
        <v>1</v>
      </c>
      <c r="K106" s="151"/>
      <c r="O106" s="69">
        <f t="shared" si="1"/>
        <v>16</v>
      </c>
      <c r="P106" s="69">
        <f t="shared" si="2"/>
        <v>0</v>
      </c>
    </row>
    <row r="107" spans="1:16" s="69" customFormat="1" ht="12.75" customHeight="1" x14ac:dyDescent="0.25">
      <c r="A107" s="148"/>
      <c r="B107" s="11" t="s">
        <v>64</v>
      </c>
      <c r="C107" s="11">
        <v>1</v>
      </c>
      <c r="D107" s="11">
        <v>0</v>
      </c>
      <c r="E107" s="11">
        <v>0</v>
      </c>
      <c r="F107" s="11">
        <v>12</v>
      </c>
      <c r="G107" s="11">
        <v>5</v>
      </c>
      <c r="H107" s="11"/>
      <c r="I107" s="12">
        <v>3</v>
      </c>
      <c r="K107" s="151"/>
      <c r="O107" s="69">
        <f t="shared" si="1"/>
        <v>17</v>
      </c>
      <c r="P107" s="69">
        <f t="shared" si="2"/>
        <v>7</v>
      </c>
    </row>
    <row r="108" spans="1:16" s="69" customFormat="1" ht="12.75" customHeight="1" x14ac:dyDescent="0.25">
      <c r="A108" s="148"/>
      <c r="B108" s="11" t="s">
        <v>34</v>
      </c>
      <c r="C108" s="11">
        <v>1</v>
      </c>
      <c r="D108" s="11">
        <v>0</v>
      </c>
      <c r="E108" s="11">
        <v>0</v>
      </c>
      <c r="F108" s="11">
        <v>8</v>
      </c>
      <c r="G108" s="11">
        <v>6</v>
      </c>
      <c r="H108" s="11"/>
      <c r="I108" s="12">
        <v>3</v>
      </c>
      <c r="K108" s="151"/>
      <c r="O108" s="69">
        <f t="shared" si="1"/>
        <v>14</v>
      </c>
      <c r="P108" s="69">
        <f t="shared" si="2"/>
        <v>2</v>
      </c>
    </row>
    <row r="109" spans="1:16" s="69" customFormat="1" ht="12.75" customHeight="1" x14ac:dyDescent="0.25">
      <c r="A109" s="148"/>
      <c r="B109" s="11" t="s">
        <v>36</v>
      </c>
      <c r="C109" s="11">
        <v>1</v>
      </c>
      <c r="D109" s="11">
        <v>0</v>
      </c>
      <c r="E109" s="11">
        <v>0</v>
      </c>
      <c r="F109" s="11">
        <v>7</v>
      </c>
      <c r="G109" s="11">
        <v>6</v>
      </c>
      <c r="H109" s="11"/>
      <c r="I109" s="12">
        <v>3</v>
      </c>
      <c r="K109" s="151"/>
      <c r="O109" s="69">
        <f t="shared" si="1"/>
        <v>13</v>
      </c>
      <c r="P109" s="69">
        <f t="shared" si="2"/>
        <v>1</v>
      </c>
    </row>
    <row r="110" spans="1:16" s="69" customFormat="1" ht="12.75" customHeight="1" x14ac:dyDescent="0.25">
      <c r="A110" s="148"/>
      <c r="B110" s="11" t="s">
        <v>38</v>
      </c>
      <c r="C110" s="11">
        <v>1</v>
      </c>
      <c r="D110" s="11">
        <v>0</v>
      </c>
      <c r="E110" s="11">
        <v>0</v>
      </c>
      <c r="F110" s="11">
        <v>8</v>
      </c>
      <c r="G110" s="11">
        <v>6</v>
      </c>
      <c r="H110" s="11"/>
      <c r="I110" s="12">
        <v>3</v>
      </c>
      <c r="K110" s="151"/>
      <c r="O110" s="69">
        <f t="shared" si="1"/>
        <v>14</v>
      </c>
      <c r="P110" s="69">
        <f t="shared" si="2"/>
        <v>2</v>
      </c>
    </row>
    <row r="111" spans="1:16" s="69" customFormat="1" ht="12.75" customHeight="1" x14ac:dyDescent="0.25">
      <c r="A111" s="148"/>
      <c r="B111" s="11" t="s">
        <v>40</v>
      </c>
      <c r="C111" s="11">
        <v>0</v>
      </c>
      <c r="D111" s="11">
        <v>0</v>
      </c>
      <c r="E111" s="11">
        <v>1</v>
      </c>
      <c r="F111" s="11">
        <v>7</v>
      </c>
      <c r="G111" s="11">
        <v>8</v>
      </c>
      <c r="H111" s="11"/>
      <c r="I111" s="12">
        <v>0</v>
      </c>
      <c r="K111" s="151"/>
      <c r="O111" s="69">
        <f t="shared" si="1"/>
        <v>15</v>
      </c>
      <c r="P111" s="69">
        <f t="shared" si="2"/>
        <v>-1</v>
      </c>
    </row>
    <row r="112" spans="1:16" s="69" customFormat="1" ht="12.75" customHeight="1" x14ac:dyDescent="0.25">
      <c r="A112" s="148"/>
      <c r="B112" s="11" t="s">
        <v>71</v>
      </c>
      <c r="C112" s="11">
        <v>1</v>
      </c>
      <c r="D112" s="11">
        <v>0</v>
      </c>
      <c r="E112" s="11">
        <v>0</v>
      </c>
      <c r="F112" s="11">
        <v>8</v>
      </c>
      <c r="G112" s="11">
        <v>6</v>
      </c>
      <c r="H112" s="11"/>
      <c r="I112" s="12">
        <v>3</v>
      </c>
      <c r="K112" s="151"/>
      <c r="O112" s="69">
        <f t="shared" si="1"/>
        <v>14</v>
      </c>
      <c r="P112" s="69">
        <f t="shared" si="2"/>
        <v>2</v>
      </c>
    </row>
    <row r="113" spans="1:16" s="69" customFormat="1" ht="12.75" customHeight="1" x14ac:dyDescent="0.25">
      <c r="A113" s="148"/>
      <c r="B113" s="11" t="s">
        <v>74</v>
      </c>
      <c r="C113" s="11">
        <v>1</v>
      </c>
      <c r="D113" s="11">
        <v>0</v>
      </c>
      <c r="E113" s="11">
        <v>0</v>
      </c>
      <c r="F113" s="11">
        <v>12</v>
      </c>
      <c r="G113" s="11">
        <v>8</v>
      </c>
      <c r="H113" s="11"/>
      <c r="I113" s="12">
        <v>3</v>
      </c>
      <c r="K113" s="151"/>
      <c r="O113" s="69">
        <f t="shared" si="1"/>
        <v>20</v>
      </c>
      <c r="P113" s="69">
        <f t="shared" si="2"/>
        <v>4</v>
      </c>
    </row>
    <row r="114" spans="1:16" s="69" customFormat="1" ht="12.75" customHeight="1" x14ac:dyDescent="0.25">
      <c r="A114" s="148"/>
      <c r="B114" s="11" t="s">
        <v>75</v>
      </c>
      <c r="C114" s="11">
        <v>1</v>
      </c>
      <c r="D114" s="11">
        <v>0</v>
      </c>
      <c r="E114" s="11">
        <v>0</v>
      </c>
      <c r="F114" s="11">
        <v>6</v>
      </c>
      <c r="G114" s="11">
        <v>5</v>
      </c>
      <c r="H114" s="11"/>
      <c r="I114" s="12">
        <v>3</v>
      </c>
      <c r="K114" s="151"/>
      <c r="O114" s="69">
        <f t="shared" si="1"/>
        <v>11</v>
      </c>
      <c r="P114" s="69">
        <f t="shared" si="2"/>
        <v>1</v>
      </c>
    </row>
    <row r="115" spans="1:16" s="69" customFormat="1" ht="12.75" customHeight="1" x14ac:dyDescent="0.25">
      <c r="A115" s="148"/>
      <c r="B115" s="11" t="s">
        <v>77</v>
      </c>
      <c r="C115" s="11">
        <v>1</v>
      </c>
      <c r="D115" s="11">
        <v>0</v>
      </c>
      <c r="E115" s="11">
        <v>0</v>
      </c>
      <c r="F115" s="11">
        <v>12</v>
      </c>
      <c r="G115" s="11">
        <v>3</v>
      </c>
      <c r="H115" s="11"/>
      <c r="I115" s="12">
        <v>3</v>
      </c>
      <c r="K115" s="151"/>
      <c r="O115" s="69">
        <f t="shared" si="1"/>
        <v>15</v>
      </c>
      <c r="P115" s="69">
        <f t="shared" si="2"/>
        <v>9</v>
      </c>
    </row>
    <row r="116" spans="1:16" s="69" customFormat="1" ht="12.75" customHeight="1" x14ac:dyDescent="0.25">
      <c r="A116" s="148"/>
      <c r="B116" s="11" t="s">
        <v>79</v>
      </c>
      <c r="C116" s="11">
        <v>1</v>
      </c>
      <c r="D116" s="11">
        <v>0</v>
      </c>
      <c r="E116" s="11">
        <v>0</v>
      </c>
      <c r="F116" s="11">
        <v>12</v>
      </c>
      <c r="G116" s="11">
        <v>6</v>
      </c>
      <c r="H116" s="11"/>
      <c r="I116" s="12">
        <v>3</v>
      </c>
      <c r="K116" s="151"/>
      <c r="O116" s="69">
        <f t="shared" si="1"/>
        <v>18</v>
      </c>
      <c r="P116" s="69">
        <f t="shared" si="2"/>
        <v>6</v>
      </c>
    </row>
    <row r="117" spans="1:16" s="69" customFormat="1" ht="12.75" customHeight="1" thickBot="1" x14ac:dyDescent="0.3">
      <c r="A117" s="149"/>
      <c r="B117" s="17" t="s">
        <v>39</v>
      </c>
      <c r="C117" s="17">
        <f>SUM(C97:C116)</f>
        <v>13</v>
      </c>
      <c r="D117" s="17">
        <f>SUM(D97:D116)</f>
        <v>3</v>
      </c>
      <c r="E117" s="17">
        <f>SUM(E97:E116)</f>
        <v>4</v>
      </c>
      <c r="F117" s="17">
        <f>SUM(F97:F116)</f>
        <v>177</v>
      </c>
      <c r="G117" s="17">
        <f>SUM(G97:G116)</f>
        <v>129</v>
      </c>
      <c r="H117" s="17">
        <f>SUM(F117-G117)</f>
        <v>48</v>
      </c>
      <c r="I117" s="26">
        <f>SUM(I97:I116)</f>
        <v>42</v>
      </c>
      <c r="J117" s="18">
        <f>I117</f>
        <v>42</v>
      </c>
      <c r="K117" s="152"/>
      <c r="M117" s="69">
        <f>SUM(F117:G117)</f>
        <v>306</v>
      </c>
      <c r="N117" s="69">
        <f>SUM(I117)</f>
        <v>42</v>
      </c>
    </row>
    <row r="118" spans="1:16" s="69" customFormat="1" ht="12.75" customHeight="1" thickBot="1" x14ac:dyDescent="0.3">
      <c r="A118" s="197"/>
      <c r="B118" s="197"/>
      <c r="C118" s="197"/>
      <c r="D118" s="197"/>
      <c r="E118" s="197"/>
      <c r="F118" s="197"/>
      <c r="G118" s="197"/>
      <c r="H118" s="197"/>
      <c r="I118" s="197"/>
    </row>
    <row r="119" spans="1:16" s="69" customFormat="1" ht="12.75" customHeight="1" x14ac:dyDescent="0.25">
      <c r="A119" s="147" t="s">
        <v>29</v>
      </c>
      <c r="B119" s="7" t="s">
        <v>13</v>
      </c>
      <c r="C119" s="7">
        <v>1</v>
      </c>
      <c r="D119" s="7">
        <v>0</v>
      </c>
      <c r="E119" s="7">
        <v>0</v>
      </c>
      <c r="F119" s="7">
        <v>8</v>
      </c>
      <c r="G119" s="7">
        <v>5</v>
      </c>
      <c r="H119" s="7"/>
      <c r="I119" s="8">
        <v>3</v>
      </c>
      <c r="K119" s="150">
        <f>RANK(J139,J:J,0)</f>
        <v>4</v>
      </c>
      <c r="O119" s="69">
        <f t="shared" si="1"/>
        <v>13</v>
      </c>
      <c r="P119" s="69">
        <f t="shared" si="2"/>
        <v>3</v>
      </c>
    </row>
    <row r="120" spans="1:16" s="69" customFormat="1" ht="12.75" customHeight="1" x14ac:dyDescent="0.25">
      <c r="A120" s="148"/>
      <c r="B120" s="9" t="s">
        <v>15</v>
      </c>
      <c r="C120" s="9">
        <v>0</v>
      </c>
      <c r="D120" s="9">
        <v>1</v>
      </c>
      <c r="E120" s="9">
        <v>0</v>
      </c>
      <c r="F120" s="9">
        <v>5</v>
      </c>
      <c r="G120" s="9">
        <v>5</v>
      </c>
      <c r="H120" s="9"/>
      <c r="I120" s="10">
        <v>1</v>
      </c>
      <c r="K120" s="151"/>
      <c r="O120" s="69">
        <f t="shared" si="1"/>
        <v>10</v>
      </c>
      <c r="P120" s="69">
        <f t="shared" si="2"/>
        <v>0</v>
      </c>
    </row>
    <row r="121" spans="1:16" s="69" customFormat="1" ht="12.75" customHeight="1" x14ac:dyDescent="0.25">
      <c r="A121" s="148"/>
      <c r="B121" s="11" t="s">
        <v>17</v>
      </c>
      <c r="C121" s="11">
        <v>1</v>
      </c>
      <c r="D121" s="11">
        <v>0</v>
      </c>
      <c r="E121" s="11">
        <v>0</v>
      </c>
      <c r="F121" s="11">
        <v>8</v>
      </c>
      <c r="G121" s="11">
        <v>7</v>
      </c>
      <c r="H121" s="11"/>
      <c r="I121" s="12">
        <v>3</v>
      </c>
      <c r="K121" s="151"/>
      <c r="O121" s="69">
        <f t="shared" si="1"/>
        <v>15</v>
      </c>
      <c r="P121" s="69">
        <f t="shared" si="2"/>
        <v>1</v>
      </c>
    </row>
    <row r="122" spans="1:16" s="69" customFormat="1" ht="12.75" customHeight="1" x14ac:dyDescent="0.25">
      <c r="A122" s="148"/>
      <c r="B122" s="11" t="s">
        <v>19</v>
      </c>
      <c r="C122" s="11">
        <v>1</v>
      </c>
      <c r="D122" s="11">
        <v>0</v>
      </c>
      <c r="E122" s="11">
        <v>0</v>
      </c>
      <c r="F122" s="11">
        <v>9</v>
      </c>
      <c r="G122" s="11">
        <v>4</v>
      </c>
      <c r="H122" s="11"/>
      <c r="I122" s="12">
        <v>3</v>
      </c>
      <c r="K122" s="151"/>
      <c r="O122" s="69">
        <f t="shared" si="1"/>
        <v>13</v>
      </c>
      <c r="P122" s="69">
        <f t="shared" si="2"/>
        <v>5</v>
      </c>
    </row>
    <row r="123" spans="1:16" s="69" customFormat="1" ht="12.75" customHeight="1" x14ac:dyDescent="0.25">
      <c r="A123" s="148"/>
      <c r="B123" s="11" t="s">
        <v>21</v>
      </c>
      <c r="C123" s="11">
        <v>1</v>
      </c>
      <c r="D123" s="11">
        <v>0</v>
      </c>
      <c r="E123" s="11">
        <v>0</v>
      </c>
      <c r="F123" s="11">
        <v>9</v>
      </c>
      <c r="G123" s="11">
        <v>4</v>
      </c>
      <c r="H123" s="11"/>
      <c r="I123" s="12">
        <v>3</v>
      </c>
      <c r="K123" s="151"/>
      <c r="O123" s="69">
        <f t="shared" si="1"/>
        <v>13</v>
      </c>
      <c r="P123" s="69">
        <f t="shared" si="2"/>
        <v>5</v>
      </c>
    </row>
    <row r="124" spans="1:16" s="69" customFormat="1" ht="12.75" customHeight="1" x14ac:dyDescent="0.25">
      <c r="A124" s="148"/>
      <c r="B124" s="11" t="s">
        <v>23</v>
      </c>
      <c r="C124" s="11">
        <v>1</v>
      </c>
      <c r="D124" s="11">
        <v>0</v>
      </c>
      <c r="E124" s="11">
        <v>0</v>
      </c>
      <c r="F124" s="11">
        <v>8</v>
      </c>
      <c r="G124" s="11">
        <v>5</v>
      </c>
      <c r="H124" s="11"/>
      <c r="I124" s="12">
        <v>3</v>
      </c>
      <c r="K124" s="151"/>
      <c r="O124" s="69">
        <f t="shared" si="1"/>
        <v>13</v>
      </c>
      <c r="P124" s="69">
        <f t="shared" si="2"/>
        <v>3</v>
      </c>
    </row>
    <row r="125" spans="1:16" s="69" customFormat="1" ht="12.75" customHeight="1" x14ac:dyDescent="0.25">
      <c r="A125" s="148"/>
      <c r="B125" s="11" t="s">
        <v>24</v>
      </c>
      <c r="C125" s="11">
        <v>1</v>
      </c>
      <c r="D125" s="11">
        <v>0</v>
      </c>
      <c r="E125" s="11">
        <v>0</v>
      </c>
      <c r="F125" s="11">
        <v>8</v>
      </c>
      <c r="G125" s="11">
        <v>5</v>
      </c>
      <c r="H125" s="11"/>
      <c r="I125" s="12">
        <v>3</v>
      </c>
      <c r="K125" s="151"/>
      <c r="O125" s="69">
        <f t="shared" si="1"/>
        <v>13</v>
      </c>
      <c r="P125" s="69">
        <f t="shared" si="2"/>
        <v>3</v>
      </c>
    </row>
    <row r="126" spans="1:16" s="69" customFormat="1" ht="12.75" customHeight="1" x14ac:dyDescent="0.25">
      <c r="A126" s="148"/>
      <c r="B126" s="11" t="s">
        <v>26</v>
      </c>
      <c r="C126" s="11">
        <v>1</v>
      </c>
      <c r="D126" s="11">
        <v>0</v>
      </c>
      <c r="E126" s="11">
        <v>0</v>
      </c>
      <c r="F126" s="11">
        <v>9</v>
      </c>
      <c r="G126" s="11">
        <v>8</v>
      </c>
      <c r="H126" s="11"/>
      <c r="I126" s="12">
        <v>3</v>
      </c>
      <c r="K126" s="151"/>
      <c r="O126" s="69">
        <f t="shared" si="1"/>
        <v>17</v>
      </c>
      <c r="P126" s="69">
        <f t="shared" si="2"/>
        <v>1</v>
      </c>
    </row>
    <row r="127" spans="1:16" s="69" customFormat="1" ht="12.75" customHeight="1" x14ac:dyDescent="0.25">
      <c r="A127" s="148"/>
      <c r="B127" s="11" t="s">
        <v>28</v>
      </c>
      <c r="C127" s="11">
        <v>0</v>
      </c>
      <c r="D127" s="11">
        <v>0</v>
      </c>
      <c r="E127" s="11">
        <v>1</v>
      </c>
      <c r="F127" s="11">
        <v>7</v>
      </c>
      <c r="G127" s="11">
        <v>9</v>
      </c>
      <c r="H127" s="11"/>
      <c r="I127" s="12">
        <v>0</v>
      </c>
      <c r="K127" s="151"/>
      <c r="O127" s="69">
        <f t="shared" si="1"/>
        <v>16</v>
      </c>
      <c r="P127" s="69">
        <f t="shared" si="2"/>
        <v>-2</v>
      </c>
    </row>
    <row r="128" spans="1:16" s="69" customFormat="1" ht="12.75" customHeight="1" x14ac:dyDescent="0.25">
      <c r="A128" s="148"/>
      <c r="B128" s="11" t="s">
        <v>30</v>
      </c>
      <c r="C128" s="11">
        <v>0</v>
      </c>
      <c r="D128" s="11">
        <v>1</v>
      </c>
      <c r="E128" s="11">
        <v>0</v>
      </c>
      <c r="F128" s="11">
        <v>7</v>
      </c>
      <c r="G128" s="11">
        <v>7</v>
      </c>
      <c r="H128" s="11"/>
      <c r="I128" s="12">
        <v>1</v>
      </c>
      <c r="K128" s="151"/>
      <c r="O128" s="69">
        <f t="shared" si="1"/>
        <v>14</v>
      </c>
      <c r="P128" s="69">
        <f t="shared" si="2"/>
        <v>0</v>
      </c>
    </row>
    <row r="129" spans="1:16" s="69" customFormat="1" ht="12.75" customHeight="1" x14ac:dyDescent="0.25">
      <c r="A129" s="148"/>
      <c r="B129" s="11" t="s">
        <v>32</v>
      </c>
      <c r="C129" s="11">
        <v>0</v>
      </c>
      <c r="D129" s="11">
        <v>0</v>
      </c>
      <c r="E129" s="11">
        <v>1</v>
      </c>
      <c r="F129" s="11">
        <v>7</v>
      </c>
      <c r="G129" s="11">
        <v>8</v>
      </c>
      <c r="H129" s="11"/>
      <c r="I129" s="12">
        <v>0</v>
      </c>
      <c r="K129" s="151"/>
      <c r="O129" s="69">
        <f t="shared" si="1"/>
        <v>15</v>
      </c>
      <c r="P129" s="69">
        <f t="shared" si="2"/>
        <v>-1</v>
      </c>
    </row>
    <row r="130" spans="1:16" s="69" customFormat="1" ht="12.75" customHeight="1" x14ac:dyDescent="0.25">
      <c r="A130" s="148"/>
      <c r="B130" s="11" t="s">
        <v>34</v>
      </c>
      <c r="C130" s="11">
        <v>1</v>
      </c>
      <c r="D130" s="11">
        <v>0</v>
      </c>
      <c r="E130" s="11">
        <v>0</v>
      </c>
      <c r="F130" s="11">
        <v>9</v>
      </c>
      <c r="G130" s="11">
        <v>8</v>
      </c>
      <c r="H130" s="11"/>
      <c r="I130" s="12">
        <v>3</v>
      </c>
      <c r="K130" s="151"/>
      <c r="O130" s="69">
        <f t="shared" si="1"/>
        <v>17</v>
      </c>
      <c r="P130" s="69">
        <f t="shared" si="2"/>
        <v>1</v>
      </c>
    </row>
    <row r="131" spans="1:16" s="69" customFormat="1" ht="12.75" customHeight="1" x14ac:dyDescent="0.25">
      <c r="A131" s="148"/>
      <c r="B131" s="11" t="s">
        <v>36</v>
      </c>
      <c r="C131" s="11">
        <v>1</v>
      </c>
      <c r="D131" s="11">
        <v>0</v>
      </c>
      <c r="E131" s="11">
        <v>0</v>
      </c>
      <c r="F131" s="11">
        <v>8</v>
      </c>
      <c r="G131" s="11">
        <v>7</v>
      </c>
      <c r="H131" s="11"/>
      <c r="I131" s="12">
        <v>3</v>
      </c>
      <c r="K131" s="151"/>
      <c r="O131" s="69">
        <f t="shared" si="1"/>
        <v>15</v>
      </c>
      <c r="P131" s="69">
        <f t="shared" si="2"/>
        <v>1</v>
      </c>
    </row>
    <row r="132" spans="1:16" s="69" customFormat="1" ht="12.75" customHeight="1" x14ac:dyDescent="0.25">
      <c r="A132" s="148"/>
      <c r="B132" s="11" t="s">
        <v>38</v>
      </c>
      <c r="C132" s="11">
        <v>0</v>
      </c>
      <c r="D132" s="11">
        <v>0</v>
      </c>
      <c r="E132" s="11">
        <v>1</v>
      </c>
      <c r="F132" s="11">
        <v>5</v>
      </c>
      <c r="G132" s="11">
        <v>7</v>
      </c>
      <c r="H132" s="11"/>
      <c r="I132" s="12">
        <v>0</v>
      </c>
      <c r="K132" s="151"/>
      <c r="O132" s="69">
        <f t="shared" si="1"/>
        <v>12</v>
      </c>
      <c r="P132" s="69">
        <f t="shared" si="2"/>
        <v>-2</v>
      </c>
    </row>
    <row r="133" spans="1:16" s="69" customFormat="1" ht="12.75" customHeight="1" x14ac:dyDescent="0.25">
      <c r="A133" s="148"/>
      <c r="B133" s="11" t="s">
        <v>40</v>
      </c>
      <c r="C133" s="11">
        <v>1</v>
      </c>
      <c r="D133" s="11">
        <v>0</v>
      </c>
      <c r="E133" s="11">
        <v>0</v>
      </c>
      <c r="F133" s="11">
        <v>7</v>
      </c>
      <c r="G133" s="11">
        <v>6</v>
      </c>
      <c r="H133" s="11"/>
      <c r="I133" s="12">
        <v>3</v>
      </c>
      <c r="K133" s="151"/>
      <c r="O133" s="69">
        <f t="shared" si="1"/>
        <v>13</v>
      </c>
      <c r="P133" s="69">
        <f t="shared" si="2"/>
        <v>1</v>
      </c>
    </row>
    <row r="134" spans="1:16" s="69" customFormat="1" ht="12.75" customHeight="1" x14ac:dyDescent="0.25">
      <c r="A134" s="148"/>
      <c r="B134" s="11" t="s">
        <v>71</v>
      </c>
      <c r="C134" s="11">
        <v>1</v>
      </c>
      <c r="D134" s="11">
        <v>0</v>
      </c>
      <c r="E134" s="11">
        <v>0</v>
      </c>
      <c r="F134" s="11">
        <v>12</v>
      </c>
      <c r="G134" s="11">
        <v>9</v>
      </c>
      <c r="H134" s="11"/>
      <c r="I134" s="12">
        <v>3</v>
      </c>
      <c r="K134" s="151"/>
      <c r="O134" s="69">
        <f t="shared" si="1"/>
        <v>21</v>
      </c>
      <c r="P134" s="69">
        <f t="shared" si="2"/>
        <v>3</v>
      </c>
    </row>
    <row r="135" spans="1:16" s="69" customFormat="1" ht="12.75" customHeight="1" x14ac:dyDescent="0.25">
      <c r="A135" s="148"/>
      <c r="B135" s="11" t="s">
        <v>74</v>
      </c>
      <c r="C135" s="11">
        <v>0</v>
      </c>
      <c r="D135" s="11">
        <v>1</v>
      </c>
      <c r="E135" s="11">
        <v>0</v>
      </c>
      <c r="F135" s="11">
        <v>9</v>
      </c>
      <c r="G135" s="11">
        <v>9</v>
      </c>
      <c r="H135" s="11"/>
      <c r="I135" s="12">
        <v>1</v>
      </c>
      <c r="K135" s="151"/>
      <c r="O135" s="69">
        <f t="shared" si="1"/>
        <v>18</v>
      </c>
      <c r="P135" s="69">
        <f t="shared" si="2"/>
        <v>0</v>
      </c>
    </row>
    <row r="136" spans="1:16" s="69" customFormat="1" ht="12.75" customHeight="1" x14ac:dyDescent="0.25">
      <c r="A136" s="148"/>
      <c r="B136" s="11" t="s">
        <v>75</v>
      </c>
      <c r="C136" s="11">
        <v>1</v>
      </c>
      <c r="D136" s="11">
        <v>0</v>
      </c>
      <c r="E136" s="11">
        <v>0</v>
      </c>
      <c r="F136" s="11">
        <v>9</v>
      </c>
      <c r="G136" s="11">
        <v>6</v>
      </c>
      <c r="H136" s="11"/>
      <c r="I136" s="12">
        <v>3</v>
      </c>
      <c r="K136" s="151"/>
      <c r="O136" s="69">
        <f t="shared" si="1"/>
        <v>15</v>
      </c>
      <c r="P136" s="69">
        <f t="shared" si="2"/>
        <v>3</v>
      </c>
    </row>
    <row r="137" spans="1:16" s="69" customFormat="1" ht="12.75" customHeight="1" x14ac:dyDescent="0.25">
      <c r="A137" s="148"/>
      <c r="B137" s="11" t="s">
        <v>77</v>
      </c>
      <c r="C137" s="11">
        <v>1</v>
      </c>
      <c r="D137" s="11">
        <v>0</v>
      </c>
      <c r="E137" s="11">
        <v>0</v>
      </c>
      <c r="F137" s="11">
        <v>12</v>
      </c>
      <c r="G137" s="11">
        <v>8</v>
      </c>
      <c r="H137" s="11"/>
      <c r="I137" s="12">
        <v>3</v>
      </c>
      <c r="K137" s="151"/>
      <c r="O137" s="69">
        <f t="shared" si="1"/>
        <v>20</v>
      </c>
      <c r="P137" s="69">
        <f t="shared" si="2"/>
        <v>4</v>
      </c>
    </row>
    <row r="138" spans="1:16" s="69" customFormat="1" ht="12.75" customHeight="1" x14ac:dyDescent="0.25">
      <c r="A138" s="148"/>
      <c r="B138" s="11" t="s">
        <v>79</v>
      </c>
      <c r="C138" s="11">
        <v>0</v>
      </c>
      <c r="D138" s="11">
        <v>1</v>
      </c>
      <c r="E138" s="11">
        <v>0</v>
      </c>
      <c r="F138" s="11">
        <v>7</v>
      </c>
      <c r="G138" s="11">
        <v>7</v>
      </c>
      <c r="H138" s="11"/>
      <c r="I138" s="12">
        <v>1</v>
      </c>
      <c r="K138" s="151"/>
      <c r="O138" s="69">
        <f t="shared" si="1"/>
        <v>14</v>
      </c>
      <c r="P138" s="69">
        <f t="shared" si="2"/>
        <v>0</v>
      </c>
    </row>
    <row r="139" spans="1:16" s="69" customFormat="1" ht="12.75" customHeight="1" thickBot="1" x14ac:dyDescent="0.3">
      <c r="A139" s="149"/>
      <c r="B139" s="17" t="s">
        <v>39</v>
      </c>
      <c r="C139" s="17">
        <f>SUM(C119:C138)</f>
        <v>13</v>
      </c>
      <c r="D139" s="17">
        <f>SUM(D119:D138)</f>
        <v>4</v>
      </c>
      <c r="E139" s="17">
        <f>SUM(E119:E138)</f>
        <v>3</v>
      </c>
      <c r="F139" s="17">
        <f>SUM(F119:F138)</f>
        <v>163</v>
      </c>
      <c r="G139" s="17">
        <f>SUM(G119:G138)</f>
        <v>134</v>
      </c>
      <c r="H139" s="17">
        <f>SUM(F139-G139)</f>
        <v>29</v>
      </c>
      <c r="I139" s="26">
        <f>SUM(I119:I138)</f>
        <v>43</v>
      </c>
      <c r="J139" s="18">
        <f>I139</f>
        <v>43</v>
      </c>
      <c r="K139" s="152"/>
      <c r="M139" s="69">
        <f>SUM(F139:G139)</f>
        <v>297</v>
      </c>
      <c r="N139" s="69">
        <f>SUM(I139)</f>
        <v>43</v>
      </c>
    </row>
    <row r="140" spans="1:16" s="69" customFormat="1" ht="12.75" customHeight="1" thickBot="1" x14ac:dyDescent="0.3">
      <c r="A140" s="197"/>
      <c r="B140" s="197"/>
      <c r="C140" s="197"/>
      <c r="D140" s="197"/>
      <c r="E140" s="197"/>
      <c r="F140" s="197"/>
      <c r="G140" s="197"/>
      <c r="H140" s="197"/>
      <c r="I140" s="197"/>
    </row>
    <row r="141" spans="1:16" s="69" customFormat="1" ht="12.75" customHeight="1" x14ac:dyDescent="0.25">
      <c r="A141" s="147" t="s">
        <v>31</v>
      </c>
      <c r="B141" s="7" t="s">
        <v>13</v>
      </c>
      <c r="C141" s="7">
        <v>0</v>
      </c>
      <c r="D141" s="7">
        <v>0</v>
      </c>
      <c r="E141" s="7">
        <v>1</v>
      </c>
      <c r="F141" s="7">
        <v>6</v>
      </c>
      <c r="G141" s="7">
        <v>7</v>
      </c>
      <c r="H141" s="7"/>
      <c r="I141" s="8">
        <v>0</v>
      </c>
      <c r="K141" s="150">
        <f>RANK(J161,J:J,0)</f>
        <v>11</v>
      </c>
      <c r="O141" s="69">
        <f t="shared" si="1"/>
        <v>13</v>
      </c>
      <c r="P141" s="69">
        <f t="shared" si="2"/>
        <v>-1</v>
      </c>
    </row>
    <row r="142" spans="1:16" s="69" customFormat="1" ht="12.75" customHeight="1" x14ac:dyDescent="0.25">
      <c r="A142" s="148"/>
      <c r="B142" s="9" t="s">
        <v>15</v>
      </c>
      <c r="C142" s="9">
        <v>0</v>
      </c>
      <c r="D142" s="9">
        <v>0</v>
      </c>
      <c r="E142" s="9">
        <v>1</v>
      </c>
      <c r="F142" s="9">
        <v>4</v>
      </c>
      <c r="G142" s="9">
        <v>5</v>
      </c>
      <c r="H142" s="9"/>
      <c r="I142" s="10">
        <v>0</v>
      </c>
      <c r="K142" s="151"/>
      <c r="O142" s="69">
        <f t="shared" si="1"/>
        <v>9</v>
      </c>
      <c r="P142" s="69">
        <f t="shared" si="2"/>
        <v>-1</v>
      </c>
    </row>
    <row r="143" spans="1:16" s="69" customFormat="1" ht="12.75" customHeight="1" x14ac:dyDescent="0.25">
      <c r="A143" s="148"/>
      <c r="B143" s="11" t="s">
        <v>17</v>
      </c>
      <c r="C143" s="11">
        <v>0</v>
      </c>
      <c r="D143" s="11">
        <v>0</v>
      </c>
      <c r="E143" s="11">
        <v>1</v>
      </c>
      <c r="F143" s="11">
        <v>5</v>
      </c>
      <c r="G143" s="11">
        <v>8</v>
      </c>
      <c r="H143" s="11"/>
      <c r="I143" s="12">
        <v>0</v>
      </c>
      <c r="K143" s="151"/>
      <c r="O143" s="69">
        <f t="shared" si="1"/>
        <v>13</v>
      </c>
      <c r="P143" s="69">
        <f t="shared" si="2"/>
        <v>-3</v>
      </c>
    </row>
    <row r="144" spans="1:16" s="69" customFormat="1" ht="12.75" customHeight="1" x14ac:dyDescent="0.25">
      <c r="A144" s="148"/>
      <c r="B144" s="11" t="s">
        <v>19</v>
      </c>
      <c r="C144" s="11">
        <v>0</v>
      </c>
      <c r="D144" s="11">
        <v>1</v>
      </c>
      <c r="E144" s="11">
        <v>0</v>
      </c>
      <c r="F144" s="11">
        <v>8</v>
      </c>
      <c r="G144" s="11">
        <v>8</v>
      </c>
      <c r="H144" s="11"/>
      <c r="I144" s="12">
        <v>1</v>
      </c>
      <c r="K144" s="151"/>
      <c r="O144" s="69">
        <f t="shared" si="1"/>
        <v>16</v>
      </c>
      <c r="P144" s="69">
        <f t="shared" si="2"/>
        <v>0</v>
      </c>
    </row>
    <row r="145" spans="1:16" s="69" customFormat="1" ht="12.75" customHeight="1" x14ac:dyDescent="0.25">
      <c r="A145" s="148"/>
      <c r="B145" s="11" t="s">
        <v>21</v>
      </c>
      <c r="C145" s="11">
        <v>1</v>
      </c>
      <c r="D145" s="11">
        <v>0</v>
      </c>
      <c r="E145" s="11">
        <v>0</v>
      </c>
      <c r="F145" s="11">
        <v>7</v>
      </c>
      <c r="G145" s="11">
        <v>6</v>
      </c>
      <c r="H145" s="11"/>
      <c r="I145" s="12">
        <v>3</v>
      </c>
      <c r="K145" s="151"/>
      <c r="O145" s="69">
        <f t="shared" si="1"/>
        <v>13</v>
      </c>
      <c r="P145" s="69">
        <f t="shared" si="2"/>
        <v>1</v>
      </c>
    </row>
    <row r="146" spans="1:16" s="69" customFormat="1" ht="12.75" customHeight="1" x14ac:dyDescent="0.25">
      <c r="A146" s="148"/>
      <c r="B146" s="11" t="s">
        <v>23</v>
      </c>
      <c r="C146" s="11">
        <v>1</v>
      </c>
      <c r="D146" s="11">
        <v>0</v>
      </c>
      <c r="E146" s="11">
        <v>0</v>
      </c>
      <c r="F146" s="11">
        <v>8</v>
      </c>
      <c r="G146" s="11">
        <v>7</v>
      </c>
      <c r="H146" s="11"/>
      <c r="I146" s="12">
        <v>3</v>
      </c>
      <c r="K146" s="151"/>
      <c r="O146" s="69">
        <f t="shared" si="1"/>
        <v>15</v>
      </c>
      <c r="P146" s="69">
        <f t="shared" si="2"/>
        <v>1</v>
      </c>
    </row>
    <row r="147" spans="1:16" s="69" customFormat="1" ht="12.75" customHeight="1" x14ac:dyDescent="0.25">
      <c r="A147" s="148"/>
      <c r="B147" s="11" t="s">
        <v>24</v>
      </c>
      <c r="C147" s="11">
        <v>0</v>
      </c>
      <c r="D147" s="11">
        <v>1</v>
      </c>
      <c r="E147" s="11">
        <v>0</v>
      </c>
      <c r="F147" s="11">
        <v>7</v>
      </c>
      <c r="G147" s="11">
        <v>7</v>
      </c>
      <c r="H147" s="11"/>
      <c r="I147" s="12">
        <v>1</v>
      </c>
      <c r="K147" s="151"/>
      <c r="O147" s="69">
        <f t="shared" si="1"/>
        <v>14</v>
      </c>
      <c r="P147" s="69">
        <f t="shared" si="2"/>
        <v>0</v>
      </c>
    </row>
    <row r="148" spans="1:16" s="69" customFormat="1" ht="12.75" customHeight="1" x14ac:dyDescent="0.25">
      <c r="A148" s="148"/>
      <c r="B148" s="11" t="s">
        <v>26</v>
      </c>
      <c r="C148" s="11">
        <v>0</v>
      </c>
      <c r="D148" s="11">
        <v>0</v>
      </c>
      <c r="E148" s="11">
        <v>1</v>
      </c>
      <c r="F148" s="11">
        <v>7</v>
      </c>
      <c r="G148" s="11">
        <v>9</v>
      </c>
      <c r="H148" s="11"/>
      <c r="I148" s="12">
        <v>0</v>
      </c>
      <c r="K148" s="151"/>
      <c r="O148" s="69">
        <f t="shared" si="1"/>
        <v>16</v>
      </c>
      <c r="P148" s="69">
        <f t="shared" si="2"/>
        <v>-2</v>
      </c>
    </row>
    <row r="149" spans="1:16" s="69" customFormat="1" ht="12.75" customHeight="1" x14ac:dyDescent="0.25">
      <c r="A149" s="148"/>
      <c r="B149" s="11" t="s">
        <v>28</v>
      </c>
      <c r="C149" s="11">
        <v>0</v>
      </c>
      <c r="D149" s="11">
        <v>1</v>
      </c>
      <c r="E149" s="11">
        <v>0</v>
      </c>
      <c r="F149" s="11">
        <v>12</v>
      </c>
      <c r="G149" s="11">
        <v>12</v>
      </c>
      <c r="H149" s="11"/>
      <c r="I149" s="12">
        <v>1</v>
      </c>
      <c r="K149" s="151"/>
      <c r="O149" s="69">
        <f t="shared" si="1"/>
        <v>24</v>
      </c>
      <c r="P149" s="69">
        <f t="shared" si="2"/>
        <v>0</v>
      </c>
    </row>
    <row r="150" spans="1:16" s="69" customFormat="1" ht="12.75" customHeight="1" x14ac:dyDescent="0.25">
      <c r="A150" s="148"/>
      <c r="B150" s="11" t="s">
        <v>30</v>
      </c>
      <c r="C150" s="11">
        <v>0</v>
      </c>
      <c r="D150" s="11">
        <v>0</v>
      </c>
      <c r="E150" s="11">
        <v>1</v>
      </c>
      <c r="F150" s="11">
        <v>7</v>
      </c>
      <c r="G150" s="11">
        <v>9</v>
      </c>
      <c r="H150" s="11"/>
      <c r="I150" s="12">
        <v>0</v>
      </c>
      <c r="K150" s="151"/>
      <c r="O150" s="69">
        <f t="shared" si="1"/>
        <v>16</v>
      </c>
      <c r="P150" s="69">
        <f t="shared" si="2"/>
        <v>-2</v>
      </c>
    </row>
    <row r="151" spans="1:16" s="69" customFormat="1" ht="12.75" customHeight="1" x14ac:dyDescent="0.25">
      <c r="A151" s="148"/>
      <c r="B151" s="11" t="s">
        <v>32</v>
      </c>
      <c r="C151" s="11">
        <v>1</v>
      </c>
      <c r="D151" s="11">
        <v>0</v>
      </c>
      <c r="E151" s="11">
        <v>0</v>
      </c>
      <c r="F151" s="11">
        <v>12</v>
      </c>
      <c r="G151" s="11">
        <v>8</v>
      </c>
      <c r="H151" s="11"/>
      <c r="I151" s="12">
        <v>3</v>
      </c>
      <c r="K151" s="151"/>
      <c r="O151" s="69">
        <f t="shared" si="1"/>
        <v>20</v>
      </c>
      <c r="P151" s="69">
        <f t="shared" si="2"/>
        <v>4</v>
      </c>
    </row>
    <row r="152" spans="1:16" s="69" customFormat="1" ht="12.75" customHeight="1" x14ac:dyDescent="0.25">
      <c r="A152" s="148"/>
      <c r="B152" s="11" t="s">
        <v>34</v>
      </c>
      <c r="C152" s="11">
        <v>1</v>
      </c>
      <c r="D152" s="11">
        <v>0</v>
      </c>
      <c r="E152" s="11">
        <v>0</v>
      </c>
      <c r="F152" s="11">
        <v>9</v>
      </c>
      <c r="G152" s="11">
        <v>7</v>
      </c>
      <c r="H152" s="11"/>
      <c r="I152" s="12">
        <v>3</v>
      </c>
      <c r="K152" s="151"/>
      <c r="O152" s="69">
        <f t="shared" si="1"/>
        <v>16</v>
      </c>
      <c r="P152" s="69">
        <f t="shared" si="2"/>
        <v>2</v>
      </c>
    </row>
    <row r="153" spans="1:16" s="69" customFormat="1" ht="12.75" customHeight="1" x14ac:dyDescent="0.25">
      <c r="A153" s="148"/>
      <c r="B153" s="11" t="s">
        <v>36</v>
      </c>
      <c r="C153" s="11">
        <v>1</v>
      </c>
      <c r="D153" s="11">
        <v>0</v>
      </c>
      <c r="E153" s="11">
        <v>0</v>
      </c>
      <c r="F153" s="11">
        <v>12</v>
      </c>
      <c r="G153" s="11">
        <v>8</v>
      </c>
      <c r="H153" s="11"/>
      <c r="I153" s="12">
        <v>3</v>
      </c>
      <c r="K153" s="151"/>
      <c r="O153" s="69">
        <f t="shared" si="1"/>
        <v>20</v>
      </c>
      <c r="P153" s="69">
        <f t="shared" si="2"/>
        <v>4</v>
      </c>
    </row>
    <row r="154" spans="1:16" s="69" customFormat="1" ht="12.75" customHeight="1" x14ac:dyDescent="0.25">
      <c r="A154" s="148"/>
      <c r="B154" s="11" t="s">
        <v>38</v>
      </c>
      <c r="C154" s="11">
        <v>1</v>
      </c>
      <c r="D154" s="11">
        <v>0</v>
      </c>
      <c r="E154" s="11">
        <v>0</v>
      </c>
      <c r="F154" s="11">
        <v>9</v>
      </c>
      <c r="G154" s="11">
        <v>6</v>
      </c>
      <c r="H154" s="11"/>
      <c r="I154" s="12">
        <v>3</v>
      </c>
      <c r="K154" s="151"/>
      <c r="O154" s="69">
        <f t="shared" si="1"/>
        <v>15</v>
      </c>
      <c r="P154" s="69">
        <f t="shared" si="2"/>
        <v>3</v>
      </c>
    </row>
    <row r="155" spans="1:16" s="69" customFormat="1" ht="12.75" customHeight="1" x14ac:dyDescent="0.25">
      <c r="A155" s="148"/>
      <c r="B155" s="11" t="s">
        <v>40</v>
      </c>
      <c r="C155" s="11">
        <v>0</v>
      </c>
      <c r="D155" s="11">
        <v>0</v>
      </c>
      <c r="E155" s="11">
        <v>1</v>
      </c>
      <c r="F155" s="11">
        <v>9</v>
      </c>
      <c r="G155" s="11">
        <v>12</v>
      </c>
      <c r="H155" s="11"/>
      <c r="I155" s="12">
        <v>0</v>
      </c>
      <c r="K155" s="151"/>
      <c r="O155" s="69">
        <f t="shared" si="1"/>
        <v>21</v>
      </c>
      <c r="P155" s="69">
        <f t="shared" si="2"/>
        <v>-3</v>
      </c>
    </row>
    <row r="156" spans="1:16" s="69" customFormat="1" ht="12.75" customHeight="1" x14ac:dyDescent="0.25">
      <c r="A156" s="148"/>
      <c r="B156" s="11" t="s">
        <v>71</v>
      </c>
      <c r="C156" s="11">
        <v>1</v>
      </c>
      <c r="D156" s="11">
        <v>0</v>
      </c>
      <c r="E156" s="11">
        <v>0</v>
      </c>
      <c r="F156" s="11">
        <v>8</v>
      </c>
      <c r="G156" s="11">
        <v>6</v>
      </c>
      <c r="H156" s="11"/>
      <c r="I156" s="12">
        <v>3</v>
      </c>
      <c r="K156" s="151"/>
      <c r="O156" s="69">
        <f t="shared" si="1"/>
        <v>14</v>
      </c>
      <c r="P156" s="69">
        <f t="shared" si="2"/>
        <v>2</v>
      </c>
    </row>
    <row r="157" spans="1:16" s="69" customFormat="1" ht="12.75" customHeight="1" x14ac:dyDescent="0.25">
      <c r="A157" s="148"/>
      <c r="B157" s="11" t="s">
        <v>74</v>
      </c>
      <c r="C157" s="11">
        <v>1</v>
      </c>
      <c r="D157" s="11">
        <v>0</v>
      </c>
      <c r="E157" s="11">
        <v>0</v>
      </c>
      <c r="F157" s="11">
        <v>12</v>
      </c>
      <c r="G157" s="11">
        <v>8</v>
      </c>
      <c r="H157" s="11"/>
      <c r="I157" s="12">
        <v>3</v>
      </c>
      <c r="K157" s="151"/>
      <c r="O157" s="69">
        <f t="shared" si="1"/>
        <v>20</v>
      </c>
      <c r="P157" s="69">
        <f t="shared" si="2"/>
        <v>4</v>
      </c>
    </row>
    <row r="158" spans="1:16" s="69" customFormat="1" ht="12.75" customHeight="1" x14ac:dyDescent="0.25">
      <c r="A158" s="148"/>
      <c r="B158" s="11" t="s">
        <v>75</v>
      </c>
      <c r="C158" s="11">
        <v>1</v>
      </c>
      <c r="D158" s="11">
        <v>0</v>
      </c>
      <c r="E158" s="11">
        <v>0</v>
      </c>
      <c r="F158" s="11">
        <v>7</v>
      </c>
      <c r="G158" s="11">
        <v>6</v>
      </c>
      <c r="H158" s="11"/>
      <c r="I158" s="12">
        <v>3</v>
      </c>
      <c r="K158" s="151"/>
      <c r="O158" s="69">
        <f t="shared" si="1"/>
        <v>13</v>
      </c>
      <c r="P158" s="69">
        <f t="shared" si="2"/>
        <v>1</v>
      </c>
    </row>
    <row r="159" spans="1:16" s="69" customFormat="1" ht="12.75" customHeight="1" x14ac:dyDescent="0.25">
      <c r="A159" s="148"/>
      <c r="B159" s="11" t="s">
        <v>77</v>
      </c>
      <c r="C159" s="11">
        <v>0</v>
      </c>
      <c r="D159" s="11">
        <v>1</v>
      </c>
      <c r="E159" s="11">
        <v>0</v>
      </c>
      <c r="F159" s="11">
        <v>8</v>
      </c>
      <c r="G159" s="11">
        <v>8</v>
      </c>
      <c r="H159" s="11"/>
      <c r="I159" s="12">
        <v>1</v>
      </c>
      <c r="K159" s="151"/>
      <c r="O159" s="69">
        <f t="shared" si="1"/>
        <v>16</v>
      </c>
      <c r="P159" s="69">
        <f t="shared" si="2"/>
        <v>0</v>
      </c>
    </row>
    <row r="160" spans="1:16" s="69" customFormat="1" ht="12.75" customHeight="1" x14ac:dyDescent="0.25">
      <c r="A160" s="148"/>
      <c r="B160" s="11" t="s">
        <v>79</v>
      </c>
      <c r="C160" s="11">
        <v>0</v>
      </c>
      <c r="D160" s="11">
        <v>0</v>
      </c>
      <c r="E160" s="11">
        <v>1</v>
      </c>
      <c r="F160" s="11">
        <v>7</v>
      </c>
      <c r="G160" s="11">
        <v>9</v>
      </c>
      <c r="H160" s="11"/>
      <c r="I160" s="12">
        <v>0</v>
      </c>
      <c r="K160" s="151"/>
      <c r="O160" s="69">
        <f t="shared" si="1"/>
        <v>16</v>
      </c>
      <c r="P160" s="69">
        <f t="shared" si="2"/>
        <v>-2</v>
      </c>
    </row>
    <row r="161" spans="1:16" s="69" customFormat="1" ht="12.75" customHeight="1" thickBot="1" x14ac:dyDescent="0.3">
      <c r="A161" s="149"/>
      <c r="B161" s="17" t="s">
        <v>39</v>
      </c>
      <c r="C161" s="17">
        <f>SUM(C141:C160)</f>
        <v>9</v>
      </c>
      <c r="D161" s="17">
        <f>SUM(D141:D160)</f>
        <v>4</v>
      </c>
      <c r="E161" s="17">
        <f>SUM(E141:E160)</f>
        <v>7</v>
      </c>
      <c r="F161" s="17">
        <f>SUM(F141:F160)</f>
        <v>164</v>
      </c>
      <c r="G161" s="17">
        <f>SUM(G141:G160)</f>
        <v>156</v>
      </c>
      <c r="H161" s="17">
        <f>SUM(F161-G161)</f>
        <v>8</v>
      </c>
      <c r="I161" s="26">
        <f>SUM(I141:I160)</f>
        <v>31</v>
      </c>
      <c r="J161" s="18">
        <f>I161</f>
        <v>31</v>
      </c>
      <c r="K161" s="152"/>
      <c r="M161" s="69">
        <f>SUM(F161:G161)</f>
        <v>320</v>
      </c>
      <c r="N161" s="69">
        <f>SUM(I161)</f>
        <v>31</v>
      </c>
    </row>
    <row r="162" spans="1:16" s="69" customFormat="1" ht="12.75" customHeight="1" thickBot="1" x14ac:dyDescent="0.3">
      <c r="A162" s="197"/>
      <c r="B162" s="197"/>
      <c r="C162" s="197"/>
      <c r="D162" s="197"/>
      <c r="E162" s="197"/>
      <c r="F162" s="197"/>
      <c r="G162" s="197"/>
      <c r="H162" s="197"/>
      <c r="I162" s="197"/>
    </row>
    <row r="163" spans="1:16" s="69" customFormat="1" ht="12.75" customHeight="1" x14ac:dyDescent="0.25">
      <c r="A163" s="155" t="s">
        <v>20</v>
      </c>
      <c r="B163" s="7" t="s">
        <v>13</v>
      </c>
      <c r="C163" s="7">
        <v>0</v>
      </c>
      <c r="D163" s="7">
        <v>0</v>
      </c>
      <c r="E163" s="7">
        <v>1</v>
      </c>
      <c r="F163" s="7">
        <v>6</v>
      </c>
      <c r="G163" s="7">
        <v>8</v>
      </c>
      <c r="H163" s="7"/>
      <c r="I163" s="8">
        <v>0</v>
      </c>
      <c r="K163" s="150">
        <f>RANK(J175,J:J,0)</f>
        <v>13</v>
      </c>
      <c r="O163" s="69">
        <f t="shared" si="1"/>
        <v>14</v>
      </c>
      <c r="P163" s="69">
        <f t="shared" si="2"/>
        <v>-2</v>
      </c>
    </row>
    <row r="164" spans="1:16" s="69" customFormat="1" ht="12.75" customHeight="1" x14ac:dyDescent="0.25">
      <c r="A164" s="156"/>
      <c r="B164" s="9" t="s">
        <v>15</v>
      </c>
      <c r="C164" s="9">
        <v>0</v>
      </c>
      <c r="D164" s="9">
        <v>0</v>
      </c>
      <c r="E164" s="9">
        <v>1</v>
      </c>
      <c r="F164" s="9">
        <v>7</v>
      </c>
      <c r="G164" s="9">
        <v>9</v>
      </c>
      <c r="H164" s="9"/>
      <c r="I164" s="10">
        <v>0</v>
      </c>
      <c r="K164" s="151"/>
      <c r="O164" s="69">
        <f t="shared" si="1"/>
        <v>16</v>
      </c>
      <c r="P164" s="69">
        <f t="shared" si="2"/>
        <v>-2</v>
      </c>
    </row>
    <row r="165" spans="1:16" s="69" customFormat="1" ht="12.75" customHeight="1" x14ac:dyDescent="0.25">
      <c r="A165" s="156"/>
      <c r="B165" s="11" t="s">
        <v>17</v>
      </c>
      <c r="C165" s="11">
        <v>0</v>
      </c>
      <c r="D165" s="11">
        <v>0</v>
      </c>
      <c r="E165" s="11">
        <v>1</v>
      </c>
      <c r="F165" s="11">
        <v>5</v>
      </c>
      <c r="G165" s="11">
        <v>6</v>
      </c>
      <c r="H165" s="11"/>
      <c r="I165" s="12">
        <v>0</v>
      </c>
      <c r="K165" s="151"/>
      <c r="O165" s="69">
        <f t="shared" si="1"/>
        <v>11</v>
      </c>
      <c r="P165" s="69">
        <f t="shared" si="2"/>
        <v>-1</v>
      </c>
    </row>
    <row r="166" spans="1:16" s="69" customFormat="1" ht="12.75" customHeight="1" x14ac:dyDescent="0.25">
      <c r="A166" s="156"/>
      <c r="B166" s="11" t="s">
        <v>19</v>
      </c>
      <c r="C166" s="11">
        <v>1</v>
      </c>
      <c r="D166" s="11">
        <v>0</v>
      </c>
      <c r="E166" s="11">
        <v>0</v>
      </c>
      <c r="F166" s="11">
        <v>6</v>
      </c>
      <c r="G166" s="11">
        <v>4</v>
      </c>
      <c r="H166" s="11"/>
      <c r="I166" s="12">
        <v>3</v>
      </c>
      <c r="K166" s="151"/>
      <c r="O166" s="69">
        <f t="shared" si="1"/>
        <v>10</v>
      </c>
      <c r="P166" s="69">
        <f t="shared" si="2"/>
        <v>2</v>
      </c>
    </row>
    <row r="167" spans="1:16" s="69" customFormat="1" ht="12.75" customHeight="1" x14ac:dyDescent="0.25">
      <c r="A167" s="156"/>
      <c r="B167" s="11" t="s">
        <v>21</v>
      </c>
      <c r="C167" s="11">
        <v>0</v>
      </c>
      <c r="D167" s="11">
        <v>1</v>
      </c>
      <c r="E167" s="11">
        <v>0</v>
      </c>
      <c r="F167" s="11">
        <v>5</v>
      </c>
      <c r="G167" s="11">
        <v>5</v>
      </c>
      <c r="H167" s="11"/>
      <c r="I167" s="12">
        <v>1</v>
      </c>
      <c r="K167" s="151"/>
      <c r="O167" s="69">
        <f t="shared" si="1"/>
        <v>10</v>
      </c>
      <c r="P167" s="69">
        <f t="shared" si="2"/>
        <v>0</v>
      </c>
    </row>
    <row r="168" spans="1:16" s="69" customFormat="1" ht="12.75" customHeight="1" x14ac:dyDescent="0.25">
      <c r="A168" s="156"/>
      <c r="B168" s="11" t="s">
        <v>23</v>
      </c>
      <c r="C168" s="11">
        <v>1</v>
      </c>
      <c r="D168" s="11">
        <v>0</v>
      </c>
      <c r="E168" s="11">
        <v>0</v>
      </c>
      <c r="F168" s="11">
        <v>9</v>
      </c>
      <c r="G168" s="11">
        <v>4</v>
      </c>
      <c r="H168" s="11"/>
      <c r="I168" s="12">
        <v>3</v>
      </c>
      <c r="K168" s="151"/>
      <c r="O168" s="69">
        <f t="shared" si="1"/>
        <v>13</v>
      </c>
      <c r="P168" s="69">
        <f t="shared" si="2"/>
        <v>5</v>
      </c>
    </row>
    <row r="169" spans="1:16" s="69" customFormat="1" ht="12.75" customHeight="1" x14ac:dyDescent="0.25">
      <c r="A169" s="156"/>
      <c r="B169" s="11" t="s">
        <v>24</v>
      </c>
      <c r="C169" s="11">
        <v>1</v>
      </c>
      <c r="D169" s="11">
        <v>0</v>
      </c>
      <c r="E169" s="11">
        <v>0</v>
      </c>
      <c r="F169" s="11">
        <v>9</v>
      </c>
      <c r="G169" s="11">
        <v>4</v>
      </c>
      <c r="H169" s="11"/>
      <c r="I169" s="12">
        <v>3</v>
      </c>
      <c r="K169" s="151"/>
      <c r="O169" s="69">
        <f t="shared" ref="O169:O286" si="18">SUM(F169:G169)</f>
        <v>13</v>
      </c>
      <c r="P169" s="69">
        <f t="shared" ref="P169:P286" si="19">SUM(F169-G169)</f>
        <v>5</v>
      </c>
    </row>
    <row r="170" spans="1:16" s="69" customFormat="1" ht="12.75" customHeight="1" x14ac:dyDescent="0.25">
      <c r="A170" s="156"/>
      <c r="B170" s="11" t="s">
        <v>26</v>
      </c>
      <c r="C170" s="11">
        <v>0</v>
      </c>
      <c r="D170" s="11">
        <v>1</v>
      </c>
      <c r="E170" s="11">
        <v>0</v>
      </c>
      <c r="F170" s="11">
        <v>8</v>
      </c>
      <c r="G170" s="11">
        <v>8</v>
      </c>
      <c r="H170" s="11"/>
      <c r="I170" s="12">
        <v>1</v>
      </c>
      <c r="K170" s="151"/>
      <c r="O170" s="69">
        <f t="shared" si="18"/>
        <v>16</v>
      </c>
      <c r="P170" s="69">
        <f t="shared" si="19"/>
        <v>0</v>
      </c>
    </row>
    <row r="171" spans="1:16" s="69" customFormat="1" ht="12.75" customHeight="1" x14ac:dyDescent="0.25">
      <c r="A171" s="156"/>
      <c r="B171" s="11" t="s">
        <v>28</v>
      </c>
      <c r="C171" s="11">
        <v>1</v>
      </c>
      <c r="D171" s="11">
        <v>0</v>
      </c>
      <c r="E171" s="11">
        <v>0</v>
      </c>
      <c r="F171" s="11">
        <v>12</v>
      </c>
      <c r="G171" s="11">
        <v>6</v>
      </c>
      <c r="H171" s="11"/>
      <c r="I171" s="12">
        <v>3</v>
      </c>
      <c r="K171" s="151"/>
    </row>
    <row r="172" spans="1:16" s="69" customFormat="1" ht="12.75" customHeight="1" x14ac:dyDescent="0.25">
      <c r="A172" s="156"/>
      <c r="B172" s="11" t="s">
        <v>30</v>
      </c>
      <c r="C172" s="11">
        <v>0</v>
      </c>
      <c r="D172" s="11">
        <v>1</v>
      </c>
      <c r="E172" s="11">
        <v>0</v>
      </c>
      <c r="F172" s="11">
        <v>8</v>
      </c>
      <c r="G172" s="11">
        <v>8</v>
      </c>
      <c r="H172" s="11"/>
      <c r="I172" s="12">
        <v>1</v>
      </c>
      <c r="K172" s="151"/>
    </row>
    <row r="173" spans="1:16" s="69" customFormat="1" ht="12.75" customHeight="1" x14ac:dyDescent="0.25">
      <c r="A173" s="156"/>
      <c r="B173" s="11" t="s">
        <v>32</v>
      </c>
      <c r="C173" s="11">
        <v>1</v>
      </c>
      <c r="D173" s="11">
        <v>0</v>
      </c>
      <c r="E173" s="11">
        <v>0</v>
      </c>
      <c r="F173" s="11">
        <v>8</v>
      </c>
      <c r="G173" s="11">
        <v>5</v>
      </c>
      <c r="H173" s="11"/>
      <c r="I173" s="12">
        <v>3</v>
      </c>
      <c r="K173" s="151"/>
    </row>
    <row r="174" spans="1:16" s="69" customFormat="1" ht="12.75" customHeight="1" x14ac:dyDescent="0.25">
      <c r="A174" s="156"/>
      <c r="B174" s="11" t="s">
        <v>34</v>
      </c>
      <c r="C174" s="11">
        <v>1</v>
      </c>
      <c r="D174" s="11">
        <v>0</v>
      </c>
      <c r="E174" s="11">
        <v>0</v>
      </c>
      <c r="F174" s="11">
        <v>13</v>
      </c>
      <c r="G174" s="11">
        <v>12</v>
      </c>
      <c r="H174" s="11"/>
      <c r="I174" s="12">
        <v>3</v>
      </c>
      <c r="K174" s="151"/>
    </row>
    <row r="175" spans="1:16" s="69" customFormat="1" ht="12.75" customHeight="1" thickBot="1" x14ac:dyDescent="0.3">
      <c r="A175" s="157"/>
      <c r="B175" s="17" t="s">
        <v>39</v>
      </c>
      <c r="C175" s="17">
        <f>SUM(C163:C174)</f>
        <v>6</v>
      </c>
      <c r="D175" s="17">
        <f>SUM(D163:D174)</f>
        <v>3</v>
      </c>
      <c r="E175" s="17">
        <f>SUM(E163:E174)</f>
        <v>3</v>
      </c>
      <c r="F175" s="17">
        <f>SUM(F163:F174)</f>
        <v>96</v>
      </c>
      <c r="G175" s="17">
        <f>SUM(G163:G174)</f>
        <v>79</v>
      </c>
      <c r="H175" s="17">
        <f>SUM(F175-G175)</f>
        <v>17</v>
      </c>
      <c r="I175" s="26">
        <f>SUM(I163:I174)</f>
        <v>21</v>
      </c>
      <c r="J175" s="18">
        <f>I175</f>
        <v>21</v>
      </c>
      <c r="K175" s="152"/>
      <c r="M175" s="69">
        <f>SUM(F175:G175)</f>
        <v>175</v>
      </c>
      <c r="N175" s="69">
        <f>SUM(I175)</f>
        <v>21</v>
      </c>
    </row>
    <row r="176" spans="1:16" s="69" customFormat="1" ht="12.75" customHeight="1" thickBot="1" x14ac:dyDescent="0.3">
      <c r="A176" s="197"/>
      <c r="B176" s="197"/>
      <c r="C176" s="197"/>
      <c r="D176" s="197"/>
      <c r="E176" s="197"/>
      <c r="F176" s="197"/>
      <c r="G176" s="197"/>
      <c r="H176" s="197"/>
      <c r="I176" s="197"/>
    </row>
    <row r="177" spans="1:16" s="69" customFormat="1" ht="12.75" customHeight="1" x14ac:dyDescent="0.25">
      <c r="A177" s="147" t="s">
        <v>14</v>
      </c>
      <c r="B177" s="7" t="s">
        <v>13</v>
      </c>
      <c r="C177" s="7">
        <v>0</v>
      </c>
      <c r="D177" s="7">
        <v>0</v>
      </c>
      <c r="E177" s="7">
        <v>1</v>
      </c>
      <c r="F177" s="7">
        <v>6</v>
      </c>
      <c r="G177" s="7">
        <v>7</v>
      </c>
      <c r="H177" s="7"/>
      <c r="I177" s="8">
        <v>0</v>
      </c>
      <c r="K177" s="150">
        <f>RANK(J197,J:J,0)</f>
        <v>2</v>
      </c>
      <c r="O177" s="69">
        <f t="shared" si="18"/>
        <v>13</v>
      </c>
      <c r="P177" s="69">
        <f t="shared" si="19"/>
        <v>-1</v>
      </c>
    </row>
    <row r="178" spans="1:16" s="69" customFormat="1" ht="12.75" customHeight="1" x14ac:dyDescent="0.25">
      <c r="A178" s="148"/>
      <c r="B178" s="9" t="s">
        <v>15</v>
      </c>
      <c r="C178" s="19">
        <v>1</v>
      </c>
      <c r="D178" s="19">
        <v>0</v>
      </c>
      <c r="E178" s="19">
        <v>0</v>
      </c>
      <c r="F178" s="19">
        <v>9</v>
      </c>
      <c r="G178" s="19">
        <v>6</v>
      </c>
      <c r="H178" s="19"/>
      <c r="I178" s="20">
        <v>3</v>
      </c>
      <c r="K178" s="151"/>
      <c r="O178" s="69">
        <f t="shared" si="18"/>
        <v>15</v>
      </c>
      <c r="P178" s="69">
        <f t="shared" si="19"/>
        <v>3</v>
      </c>
    </row>
    <row r="179" spans="1:16" s="69" customFormat="1" ht="12.75" customHeight="1" x14ac:dyDescent="0.25">
      <c r="A179" s="148"/>
      <c r="B179" s="11" t="s">
        <v>17</v>
      </c>
      <c r="C179" s="21">
        <v>0</v>
      </c>
      <c r="D179" s="21">
        <v>1</v>
      </c>
      <c r="E179" s="21">
        <v>0</v>
      </c>
      <c r="F179" s="21">
        <v>8</v>
      </c>
      <c r="G179" s="21">
        <v>8</v>
      </c>
      <c r="H179" s="21"/>
      <c r="I179" s="22">
        <v>1</v>
      </c>
      <c r="K179" s="151"/>
      <c r="O179" s="69">
        <f t="shared" si="18"/>
        <v>16</v>
      </c>
      <c r="P179" s="69">
        <f t="shared" si="19"/>
        <v>0</v>
      </c>
    </row>
    <row r="180" spans="1:16" s="69" customFormat="1" ht="12.75" customHeight="1" x14ac:dyDescent="0.25">
      <c r="A180" s="148"/>
      <c r="B180" s="11" t="s">
        <v>19</v>
      </c>
      <c r="C180" s="57">
        <v>1</v>
      </c>
      <c r="D180" s="57">
        <v>0</v>
      </c>
      <c r="E180" s="57">
        <v>0</v>
      </c>
      <c r="F180" s="57">
        <v>2</v>
      </c>
      <c r="G180" s="57">
        <v>0</v>
      </c>
      <c r="H180" s="57"/>
      <c r="I180" s="62">
        <v>3</v>
      </c>
      <c r="K180" s="151"/>
      <c r="L180" s="91" t="s">
        <v>61</v>
      </c>
      <c r="P180" s="69">
        <f t="shared" si="19"/>
        <v>2</v>
      </c>
    </row>
    <row r="181" spans="1:16" s="69" customFormat="1" ht="12.75" customHeight="1" x14ac:dyDescent="0.25">
      <c r="A181" s="148"/>
      <c r="B181" s="11" t="s">
        <v>21</v>
      </c>
      <c r="C181" s="21">
        <v>0</v>
      </c>
      <c r="D181" s="21">
        <v>1</v>
      </c>
      <c r="E181" s="21">
        <v>0</v>
      </c>
      <c r="F181" s="21">
        <v>8</v>
      </c>
      <c r="G181" s="21">
        <v>8</v>
      </c>
      <c r="H181" s="21"/>
      <c r="I181" s="22">
        <v>1</v>
      </c>
      <c r="K181" s="151"/>
      <c r="L181" s="112"/>
      <c r="O181" s="69">
        <f t="shared" si="18"/>
        <v>16</v>
      </c>
      <c r="P181" s="69">
        <f t="shared" si="19"/>
        <v>0</v>
      </c>
    </row>
    <row r="182" spans="1:16" s="69" customFormat="1" ht="12.75" customHeight="1" x14ac:dyDescent="0.25">
      <c r="A182" s="148"/>
      <c r="B182" s="11" t="s">
        <v>23</v>
      </c>
      <c r="C182" s="21">
        <v>1</v>
      </c>
      <c r="D182" s="21">
        <v>0</v>
      </c>
      <c r="E182" s="21">
        <v>0</v>
      </c>
      <c r="F182" s="21">
        <v>8</v>
      </c>
      <c r="G182" s="21">
        <v>6</v>
      </c>
      <c r="H182" s="21"/>
      <c r="I182" s="22">
        <v>3</v>
      </c>
      <c r="K182" s="151"/>
      <c r="L182" s="112"/>
      <c r="O182" s="69">
        <f t="shared" si="18"/>
        <v>14</v>
      </c>
      <c r="P182" s="69">
        <f t="shared" si="19"/>
        <v>2</v>
      </c>
    </row>
    <row r="183" spans="1:16" s="69" customFormat="1" ht="12.75" customHeight="1" x14ac:dyDescent="0.25">
      <c r="A183" s="148"/>
      <c r="B183" s="11" t="s">
        <v>24</v>
      </c>
      <c r="C183" s="21">
        <v>1</v>
      </c>
      <c r="D183" s="21">
        <v>0</v>
      </c>
      <c r="E183" s="21">
        <v>0</v>
      </c>
      <c r="F183" s="21">
        <v>9</v>
      </c>
      <c r="G183" s="21">
        <v>6</v>
      </c>
      <c r="H183" s="21"/>
      <c r="I183" s="22">
        <v>3</v>
      </c>
      <c r="K183" s="151"/>
      <c r="L183" s="112"/>
      <c r="O183" s="69">
        <f t="shared" si="18"/>
        <v>15</v>
      </c>
      <c r="P183" s="69">
        <f t="shared" si="19"/>
        <v>3</v>
      </c>
    </row>
    <row r="184" spans="1:16" s="69" customFormat="1" ht="12.75" customHeight="1" x14ac:dyDescent="0.25">
      <c r="A184" s="148"/>
      <c r="B184" s="11" t="s">
        <v>26</v>
      </c>
      <c r="C184" s="21">
        <v>0</v>
      </c>
      <c r="D184" s="21">
        <v>1</v>
      </c>
      <c r="E184" s="21">
        <v>0</v>
      </c>
      <c r="F184" s="21">
        <v>7</v>
      </c>
      <c r="G184" s="21">
        <v>7</v>
      </c>
      <c r="H184" s="21"/>
      <c r="I184" s="22">
        <v>1</v>
      </c>
      <c r="K184" s="151"/>
      <c r="L184" s="112"/>
      <c r="O184" s="69">
        <f t="shared" si="18"/>
        <v>14</v>
      </c>
      <c r="P184" s="69">
        <f t="shared" si="19"/>
        <v>0</v>
      </c>
    </row>
    <row r="185" spans="1:16" s="69" customFormat="1" ht="12.75" customHeight="1" x14ac:dyDescent="0.25">
      <c r="A185" s="148"/>
      <c r="B185" s="11" t="s">
        <v>28</v>
      </c>
      <c r="C185" s="21">
        <v>1</v>
      </c>
      <c r="D185" s="21">
        <v>0</v>
      </c>
      <c r="E185" s="21">
        <v>0</v>
      </c>
      <c r="F185" s="21">
        <v>14</v>
      </c>
      <c r="G185" s="21">
        <v>9</v>
      </c>
      <c r="H185" s="21"/>
      <c r="I185" s="22">
        <v>3</v>
      </c>
      <c r="K185" s="151"/>
      <c r="L185" s="112"/>
      <c r="O185" s="69">
        <f t="shared" si="18"/>
        <v>23</v>
      </c>
      <c r="P185" s="69">
        <f t="shared" si="19"/>
        <v>5</v>
      </c>
    </row>
    <row r="186" spans="1:16" s="69" customFormat="1" ht="12.75" customHeight="1" x14ac:dyDescent="0.25">
      <c r="A186" s="148"/>
      <c r="B186" s="11" t="s">
        <v>30</v>
      </c>
      <c r="C186" s="21">
        <v>1</v>
      </c>
      <c r="D186" s="21">
        <v>0</v>
      </c>
      <c r="E186" s="21">
        <v>0</v>
      </c>
      <c r="F186" s="21">
        <v>12</v>
      </c>
      <c r="G186" s="21">
        <v>6</v>
      </c>
      <c r="H186" s="21"/>
      <c r="I186" s="22">
        <v>3</v>
      </c>
      <c r="K186" s="151"/>
      <c r="L186" s="112"/>
      <c r="O186" s="69">
        <f t="shared" si="18"/>
        <v>18</v>
      </c>
      <c r="P186" s="69">
        <f t="shared" si="19"/>
        <v>6</v>
      </c>
    </row>
    <row r="187" spans="1:16" s="69" customFormat="1" ht="12.75" customHeight="1" x14ac:dyDescent="0.25">
      <c r="A187" s="148"/>
      <c r="B187" s="11" t="s">
        <v>32</v>
      </c>
      <c r="C187" s="21">
        <v>0</v>
      </c>
      <c r="D187" s="21">
        <v>0</v>
      </c>
      <c r="E187" s="21">
        <v>1</v>
      </c>
      <c r="F187" s="21">
        <v>6</v>
      </c>
      <c r="G187" s="21">
        <v>8</v>
      </c>
      <c r="H187" s="21"/>
      <c r="I187" s="22">
        <v>0</v>
      </c>
      <c r="K187" s="151"/>
      <c r="L187" s="112"/>
      <c r="O187" s="69">
        <f t="shared" si="18"/>
        <v>14</v>
      </c>
      <c r="P187" s="69">
        <f t="shared" si="19"/>
        <v>-2</v>
      </c>
    </row>
    <row r="188" spans="1:16" s="69" customFormat="1" ht="12.75" customHeight="1" x14ac:dyDescent="0.25">
      <c r="A188" s="148"/>
      <c r="B188" s="11" t="s">
        <v>34</v>
      </c>
      <c r="C188" s="21">
        <v>0</v>
      </c>
      <c r="D188" s="21">
        <v>0</v>
      </c>
      <c r="E188" s="21">
        <v>1</v>
      </c>
      <c r="F188" s="21">
        <v>8</v>
      </c>
      <c r="G188" s="21">
        <v>9</v>
      </c>
      <c r="H188" s="21"/>
      <c r="I188" s="22">
        <v>0</v>
      </c>
      <c r="K188" s="151"/>
      <c r="L188" s="112"/>
      <c r="O188" s="69">
        <f t="shared" si="18"/>
        <v>17</v>
      </c>
      <c r="P188" s="69">
        <f t="shared" si="19"/>
        <v>-1</v>
      </c>
    </row>
    <row r="189" spans="1:16" s="69" customFormat="1" ht="12.75" customHeight="1" x14ac:dyDescent="0.25">
      <c r="A189" s="148"/>
      <c r="B189" s="11" t="s">
        <v>36</v>
      </c>
      <c r="C189" s="21">
        <v>1</v>
      </c>
      <c r="D189" s="21">
        <v>0</v>
      </c>
      <c r="E189" s="21">
        <v>0</v>
      </c>
      <c r="F189" s="21">
        <v>13</v>
      </c>
      <c r="G189" s="21">
        <v>6</v>
      </c>
      <c r="H189" s="21"/>
      <c r="I189" s="22">
        <v>3</v>
      </c>
      <c r="K189" s="151"/>
      <c r="L189" s="112"/>
      <c r="O189" s="69">
        <f t="shared" si="18"/>
        <v>19</v>
      </c>
      <c r="P189" s="69">
        <f t="shared" si="19"/>
        <v>7</v>
      </c>
    </row>
    <row r="190" spans="1:16" s="69" customFormat="1" ht="12.75" customHeight="1" x14ac:dyDescent="0.25">
      <c r="A190" s="148"/>
      <c r="B190" s="11" t="s">
        <v>38</v>
      </c>
      <c r="C190" s="21">
        <v>1</v>
      </c>
      <c r="D190" s="21">
        <v>0</v>
      </c>
      <c r="E190" s="21">
        <v>0</v>
      </c>
      <c r="F190" s="21">
        <v>8</v>
      </c>
      <c r="G190" s="21">
        <v>7</v>
      </c>
      <c r="H190" s="21"/>
      <c r="I190" s="22">
        <v>3</v>
      </c>
      <c r="K190" s="151"/>
      <c r="L190" s="112"/>
      <c r="O190" s="69">
        <f t="shared" si="18"/>
        <v>15</v>
      </c>
      <c r="P190" s="69">
        <f t="shared" si="19"/>
        <v>1</v>
      </c>
    </row>
    <row r="191" spans="1:16" s="69" customFormat="1" ht="12.75" customHeight="1" x14ac:dyDescent="0.25">
      <c r="A191" s="148"/>
      <c r="B191" s="11" t="s">
        <v>40</v>
      </c>
      <c r="C191" s="21">
        <v>1</v>
      </c>
      <c r="D191" s="21">
        <v>0</v>
      </c>
      <c r="E191" s="21">
        <v>0</v>
      </c>
      <c r="F191" s="21">
        <v>8</v>
      </c>
      <c r="G191" s="21">
        <v>5</v>
      </c>
      <c r="H191" s="21"/>
      <c r="I191" s="22">
        <v>3</v>
      </c>
      <c r="K191" s="151"/>
      <c r="L191" s="112"/>
      <c r="O191" s="69">
        <f t="shared" si="18"/>
        <v>13</v>
      </c>
      <c r="P191" s="69">
        <f t="shared" si="19"/>
        <v>3</v>
      </c>
    </row>
    <row r="192" spans="1:16" s="69" customFormat="1" ht="12.75" customHeight="1" x14ac:dyDescent="0.25">
      <c r="A192" s="148"/>
      <c r="B192" s="11" t="s">
        <v>71</v>
      </c>
      <c r="C192" s="21">
        <v>1</v>
      </c>
      <c r="D192" s="21">
        <v>0</v>
      </c>
      <c r="E192" s="21">
        <v>0</v>
      </c>
      <c r="F192" s="21">
        <v>12</v>
      </c>
      <c r="G192" s="21">
        <v>7</v>
      </c>
      <c r="H192" s="21"/>
      <c r="I192" s="22">
        <v>3</v>
      </c>
      <c r="K192" s="151"/>
      <c r="L192" s="112"/>
      <c r="O192" s="69">
        <f t="shared" si="18"/>
        <v>19</v>
      </c>
      <c r="P192" s="69">
        <f t="shared" si="19"/>
        <v>5</v>
      </c>
    </row>
    <row r="193" spans="1:16" s="69" customFormat="1" ht="12.75" customHeight="1" x14ac:dyDescent="0.25">
      <c r="A193" s="148"/>
      <c r="B193" s="11" t="s">
        <v>74</v>
      </c>
      <c r="C193" s="21">
        <v>1</v>
      </c>
      <c r="D193" s="21">
        <v>0</v>
      </c>
      <c r="E193" s="21">
        <v>0</v>
      </c>
      <c r="F193" s="21">
        <v>8</v>
      </c>
      <c r="G193" s="21">
        <v>6</v>
      </c>
      <c r="H193" s="21"/>
      <c r="I193" s="22">
        <v>3</v>
      </c>
      <c r="K193" s="151"/>
      <c r="L193" s="112"/>
      <c r="O193" s="69">
        <f t="shared" si="18"/>
        <v>14</v>
      </c>
      <c r="P193" s="69">
        <f t="shared" si="19"/>
        <v>2</v>
      </c>
    </row>
    <row r="194" spans="1:16" s="69" customFormat="1" ht="12.75" customHeight="1" x14ac:dyDescent="0.25">
      <c r="A194" s="148"/>
      <c r="B194" s="11" t="s">
        <v>75</v>
      </c>
      <c r="C194" s="21">
        <v>1</v>
      </c>
      <c r="D194" s="21">
        <v>0</v>
      </c>
      <c r="E194" s="21">
        <v>0</v>
      </c>
      <c r="F194" s="21">
        <v>8</v>
      </c>
      <c r="G194" s="21">
        <v>5</v>
      </c>
      <c r="H194" s="21"/>
      <c r="I194" s="22">
        <v>3</v>
      </c>
      <c r="K194" s="151"/>
      <c r="L194" s="112"/>
      <c r="O194" s="69">
        <f t="shared" si="18"/>
        <v>13</v>
      </c>
      <c r="P194" s="69">
        <f t="shared" si="19"/>
        <v>3</v>
      </c>
    </row>
    <row r="195" spans="1:16" s="69" customFormat="1" ht="12.75" customHeight="1" x14ac:dyDescent="0.25">
      <c r="A195" s="148"/>
      <c r="B195" s="11" t="s">
        <v>77</v>
      </c>
      <c r="C195" s="21">
        <v>1</v>
      </c>
      <c r="D195" s="21">
        <v>0</v>
      </c>
      <c r="E195" s="21">
        <v>0</v>
      </c>
      <c r="F195" s="21">
        <v>6</v>
      </c>
      <c r="G195" s="21">
        <v>4</v>
      </c>
      <c r="H195" s="21"/>
      <c r="I195" s="22">
        <v>3</v>
      </c>
      <c r="K195" s="151"/>
      <c r="L195" s="112"/>
      <c r="O195" s="69">
        <f t="shared" si="18"/>
        <v>10</v>
      </c>
      <c r="P195" s="69">
        <f t="shared" si="19"/>
        <v>2</v>
      </c>
    </row>
    <row r="196" spans="1:16" s="69" customFormat="1" ht="12.75" customHeight="1" x14ac:dyDescent="0.25">
      <c r="A196" s="148"/>
      <c r="B196" s="11" t="s">
        <v>79</v>
      </c>
      <c r="C196" s="21">
        <v>1</v>
      </c>
      <c r="D196" s="21">
        <v>0</v>
      </c>
      <c r="E196" s="21">
        <v>0</v>
      </c>
      <c r="F196" s="21">
        <v>6</v>
      </c>
      <c r="G196" s="21">
        <v>4</v>
      </c>
      <c r="H196" s="21"/>
      <c r="I196" s="22">
        <v>3</v>
      </c>
      <c r="K196" s="151"/>
      <c r="L196" s="112"/>
      <c r="O196" s="69">
        <f t="shared" si="18"/>
        <v>10</v>
      </c>
      <c r="P196" s="69">
        <f t="shared" si="19"/>
        <v>2</v>
      </c>
    </row>
    <row r="197" spans="1:16" s="69" customFormat="1" ht="12.75" customHeight="1" thickBot="1" x14ac:dyDescent="0.3">
      <c r="A197" s="149"/>
      <c r="B197" s="17" t="s">
        <v>39</v>
      </c>
      <c r="C197" s="17">
        <f>SUM(C177:C196)</f>
        <v>14</v>
      </c>
      <c r="D197" s="17">
        <f>SUM(D177:D196)</f>
        <v>3</v>
      </c>
      <c r="E197" s="17">
        <f>SUM(E177:E196)</f>
        <v>3</v>
      </c>
      <c r="F197" s="17">
        <f>SUM(F177:F196)</f>
        <v>166</v>
      </c>
      <c r="G197" s="17">
        <f>SUM(G177:G196)</f>
        <v>124</v>
      </c>
      <c r="H197" s="17">
        <f>SUM(F197-G197)</f>
        <v>42</v>
      </c>
      <c r="I197" s="26">
        <f>SUM(I177:I196)</f>
        <v>45</v>
      </c>
      <c r="J197" s="116">
        <f>I197</f>
        <v>45</v>
      </c>
      <c r="K197" s="152"/>
      <c r="M197" s="69">
        <f>SUM(F197:G197)</f>
        <v>290</v>
      </c>
      <c r="N197" s="69">
        <f>SUM(I197)</f>
        <v>45</v>
      </c>
    </row>
    <row r="198" spans="1:16" s="69" customFormat="1" ht="12.75" customHeight="1" thickBot="1" x14ac:dyDescent="0.3">
      <c r="A198" s="197"/>
      <c r="B198" s="197"/>
      <c r="C198" s="197"/>
      <c r="D198" s="197"/>
      <c r="E198" s="197"/>
      <c r="F198" s="197"/>
      <c r="G198" s="197"/>
      <c r="H198" s="197"/>
      <c r="I198" s="197"/>
    </row>
    <row r="199" spans="1:16" s="69" customFormat="1" ht="12.75" customHeight="1" x14ac:dyDescent="0.25">
      <c r="A199" s="147" t="s">
        <v>25</v>
      </c>
      <c r="B199" s="7" t="s">
        <v>13</v>
      </c>
      <c r="C199" s="7">
        <v>1</v>
      </c>
      <c r="D199" s="7">
        <v>0</v>
      </c>
      <c r="E199" s="7">
        <v>0</v>
      </c>
      <c r="F199" s="7">
        <v>8</v>
      </c>
      <c r="G199" s="7">
        <v>6</v>
      </c>
      <c r="H199" s="7"/>
      <c r="I199" s="8">
        <v>3</v>
      </c>
      <c r="K199" s="150">
        <f>RANK(J219,J:J,0)</f>
        <v>7</v>
      </c>
      <c r="O199" s="69">
        <f t="shared" si="18"/>
        <v>14</v>
      </c>
      <c r="P199" s="69">
        <f t="shared" si="19"/>
        <v>2</v>
      </c>
    </row>
    <row r="200" spans="1:16" s="69" customFormat="1" ht="12.75" customHeight="1" x14ac:dyDescent="0.25">
      <c r="A200" s="148"/>
      <c r="B200" s="9" t="s">
        <v>15</v>
      </c>
      <c r="C200" s="9">
        <v>0</v>
      </c>
      <c r="D200" s="9">
        <v>0</v>
      </c>
      <c r="E200" s="9">
        <v>1</v>
      </c>
      <c r="F200" s="9">
        <v>8</v>
      </c>
      <c r="G200" s="9">
        <v>9</v>
      </c>
      <c r="H200" s="9"/>
      <c r="I200" s="10">
        <v>0</v>
      </c>
      <c r="K200" s="151"/>
      <c r="O200" s="69">
        <f t="shared" si="18"/>
        <v>17</v>
      </c>
      <c r="P200" s="69">
        <f t="shared" si="19"/>
        <v>-1</v>
      </c>
    </row>
    <row r="201" spans="1:16" s="69" customFormat="1" ht="12.75" customHeight="1" x14ac:dyDescent="0.25">
      <c r="A201" s="148"/>
      <c r="B201" s="11" t="s">
        <v>17</v>
      </c>
      <c r="C201" s="11">
        <v>1</v>
      </c>
      <c r="D201" s="11">
        <v>0</v>
      </c>
      <c r="E201" s="11">
        <v>0</v>
      </c>
      <c r="F201" s="11">
        <v>16</v>
      </c>
      <c r="G201" s="11">
        <v>9</v>
      </c>
      <c r="H201" s="11"/>
      <c r="I201" s="12">
        <v>3</v>
      </c>
      <c r="K201" s="151"/>
      <c r="O201" s="69">
        <f t="shared" si="18"/>
        <v>25</v>
      </c>
      <c r="P201" s="69">
        <f t="shared" si="19"/>
        <v>7</v>
      </c>
    </row>
    <row r="202" spans="1:16" s="69" customFormat="1" ht="12.75" customHeight="1" x14ac:dyDescent="0.25">
      <c r="A202" s="148"/>
      <c r="B202" s="11" t="s">
        <v>19</v>
      </c>
      <c r="C202" s="11">
        <v>0</v>
      </c>
      <c r="D202" s="11">
        <v>0</v>
      </c>
      <c r="E202" s="11">
        <v>1</v>
      </c>
      <c r="F202" s="11">
        <v>8</v>
      </c>
      <c r="G202" s="11">
        <v>9</v>
      </c>
      <c r="H202" s="11"/>
      <c r="I202" s="12">
        <v>0</v>
      </c>
      <c r="K202" s="151"/>
      <c r="O202" s="69">
        <f t="shared" si="18"/>
        <v>17</v>
      </c>
      <c r="P202" s="69">
        <f t="shared" si="19"/>
        <v>-1</v>
      </c>
    </row>
    <row r="203" spans="1:16" s="69" customFormat="1" ht="12.75" customHeight="1" x14ac:dyDescent="0.25">
      <c r="A203" s="148"/>
      <c r="B203" s="11" t="s">
        <v>21</v>
      </c>
      <c r="C203" s="11">
        <v>0</v>
      </c>
      <c r="D203" s="11">
        <v>1</v>
      </c>
      <c r="E203" s="11">
        <v>0</v>
      </c>
      <c r="F203" s="11">
        <v>8</v>
      </c>
      <c r="G203" s="11">
        <v>8</v>
      </c>
      <c r="H203" s="11"/>
      <c r="I203" s="12">
        <v>1</v>
      </c>
      <c r="K203" s="151"/>
      <c r="O203" s="69">
        <f t="shared" si="18"/>
        <v>16</v>
      </c>
      <c r="P203" s="69">
        <f t="shared" si="19"/>
        <v>0</v>
      </c>
    </row>
    <row r="204" spans="1:16" s="69" customFormat="1" ht="12.75" customHeight="1" x14ac:dyDescent="0.25">
      <c r="A204" s="148"/>
      <c r="B204" s="11" t="s">
        <v>23</v>
      </c>
      <c r="C204" s="11">
        <v>1</v>
      </c>
      <c r="D204" s="11">
        <v>0</v>
      </c>
      <c r="E204" s="11">
        <v>0</v>
      </c>
      <c r="F204" s="11">
        <v>8</v>
      </c>
      <c r="G204" s="11">
        <v>6</v>
      </c>
      <c r="H204" s="11"/>
      <c r="I204" s="12">
        <v>3</v>
      </c>
      <c r="K204" s="151"/>
      <c r="O204" s="69">
        <f t="shared" si="18"/>
        <v>14</v>
      </c>
      <c r="P204" s="69">
        <f t="shared" si="19"/>
        <v>2</v>
      </c>
    </row>
    <row r="205" spans="1:16" s="69" customFormat="1" ht="12.75" customHeight="1" x14ac:dyDescent="0.25">
      <c r="A205" s="148"/>
      <c r="B205" s="11" t="s">
        <v>24</v>
      </c>
      <c r="C205" s="11">
        <v>0</v>
      </c>
      <c r="D205" s="11">
        <v>0</v>
      </c>
      <c r="E205" s="11">
        <v>1</v>
      </c>
      <c r="F205" s="11">
        <v>6</v>
      </c>
      <c r="G205" s="11">
        <v>8</v>
      </c>
      <c r="H205" s="11"/>
      <c r="I205" s="12">
        <v>0</v>
      </c>
      <c r="K205" s="151"/>
      <c r="O205" s="69">
        <f t="shared" si="18"/>
        <v>14</v>
      </c>
      <c r="P205" s="69">
        <f t="shared" si="19"/>
        <v>-2</v>
      </c>
    </row>
    <row r="206" spans="1:16" s="69" customFormat="1" ht="12.75" customHeight="1" x14ac:dyDescent="0.25">
      <c r="A206" s="148"/>
      <c r="B206" s="11" t="s">
        <v>26</v>
      </c>
      <c r="C206" s="11">
        <v>0</v>
      </c>
      <c r="D206" s="11">
        <v>1</v>
      </c>
      <c r="E206" s="11">
        <v>0</v>
      </c>
      <c r="F206" s="11">
        <v>5</v>
      </c>
      <c r="G206" s="11">
        <v>5</v>
      </c>
      <c r="H206" s="11"/>
      <c r="I206" s="12">
        <v>1</v>
      </c>
      <c r="K206" s="151"/>
      <c r="O206" s="69">
        <f t="shared" si="18"/>
        <v>10</v>
      </c>
      <c r="P206" s="69">
        <f t="shared" si="19"/>
        <v>0</v>
      </c>
    </row>
    <row r="207" spans="1:16" s="69" customFormat="1" ht="12.75" customHeight="1" x14ac:dyDescent="0.25">
      <c r="A207" s="148"/>
      <c r="B207" s="11" t="s">
        <v>28</v>
      </c>
      <c r="C207" s="11">
        <v>0</v>
      </c>
      <c r="D207" s="11">
        <v>0</v>
      </c>
      <c r="E207" s="11">
        <v>1</v>
      </c>
      <c r="F207" s="11">
        <v>8</v>
      </c>
      <c r="G207" s="11">
        <v>15</v>
      </c>
      <c r="H207" s="11"/>
      <c r="I207" s="12">
        <v>0</v>
      </c>
      <c r="K207" s="151"/>
      <c r="O207" s="69">
        <f t="shared" si="18"/>
        <v>23</v>
      </c>
      <c r="P207" s="69">
        <f t="shared" si="19"/>
        <v>-7</v>
      </c>
    </row>
    <row r="208" spans="1:16" s="69" customFormat="1" ht="12.75" customHeight="1" x14ac:dyDescent="0.25">
      <c r="A208" s="148"/>
      <c r="B208" s="11" t="s">
        <v>30</v>
      </c>
      <c r="C208" s="11">
        <v>1</v>
      </c>
      <c r="D208" s="11">
        <v>0</v>
      </c>
      <c r="E208" s="11">
        <v>0</v>
      </c>
      <c r="F208" s="11">
        <v>8</v>
      </c>
      <c r="G208" s="11">
        <v>6</v>
      </c>
      <c r="H208" s="11"/>
      <c r="I208" s="12">
        <v>3</v>
      </c>
      <c r="K208" s="151"/>
      <c r="O208" s="69">
        <f t="shared" si="18"/>
        <v>14</v>
      </c>
      <c r="P208" s="69">
        <f t="shared" si="19"/>
        <v>2</v>
      </c>
    </row>
    <row r="209" spans="1:16" s="69" customFormat="1" ht="12.75" customHeight="1" x14ac:dyDescent="0.25">
      <c r="A209" s="148"/>
      <c r="B209" s="11" t="s">
        <v>32</v>
      </c>
      <c r="C209" s="11">
        <v>1</v>
      </c>
      <c r="D209" s="11">
        <v>0</v>
      </c>
      <c r="E209" s="11">
        <v>0</v>
      </c>
      <c r="F209" s="11">
        <v>12</v>
      </c>
      <c r="G209" s="11">
        <v>9</v>
      </c>
      <c r="H209" s="11"/>
      <c r="I209" s="12">
        <v>3</v>
      </c>
      <c r="K209" s="151"/>
      <c r="O209" s="69">
        <f t="shared" si="18"/>
        <v>21</v>
      </c>
      <c r="P209" s="69">
        <f t="shared" si="19"/>
        <v>3</v>
      </c>
    </row>
    <row r="210" spans="1:16" s="69" customFormat="1" ht="12.75" customHeight="1" x14ac:dyDescent="0.25">
      <c r="A210" s="148"/>
      <c r="B210" s="11" t="s">
        <v>34</v>
      </c>
      <c r="C210" s="11">
        <v>0</v>
      </c>
      <c r="D210" s="11">
        <v>0</v>
      </c>
      <c r="E210" s="11">
        <v>1</v>
      </c>
      <c r="F210" s="11">
        <v>7</v>
      </c>
      <c r="G210" s="11">
        <v>8</v>
      </c>
      <c r="H210" s="11"/>
      <c r="I210" s="12">
        <v>0</v>
      </c>
      <c r="K210" s="151"/>
      <c r="O210" s="69">
        <f t="shared" si="18"/>
        <v>15</v>
      </c>
      <c r="P210" s="69">
        <f t="shared" si="19"/>
        <v>-1</v>
      </c>
    </row>
    <row r="211" spans="1:16" s="69" customFormat="1" ht="12.75" customHeight="1" x14ac:dyDescent="0.25">
      <c r="A211" s="148"/>
      <c r="B211" s="11" t="s">
        <v>36</v>
      </c>
      <c r="C211" s="11">
        <v>1</v>
      </c>
      <c r="D211" s="11">
        <v>0</v>
      </c>
      <c r="E211" s="11">
        <v>0</v>
      </c>
      <c r="F211" s="11">
        <v>8</v>
      </c>
      <c r="G211" s="11">
        <v>5</v>
      </c>
      <c r="H211" s="11"/>
      <c r="I211" s="12">
        <v>3</v>
      </c>
      <c r="K211" s="151"/>
      <c r="O211" s="69">
        <f t="shared" si="18"/>
        <v>13</v>
      </c>
      <c r="P211" s="69">
        <f t="shared" si="19"/>
        <v>3</v>
      </c>
    </row>
    <row r="212" spans="1:16" s="69" customFormat="1" ht="12.75" customHeight="1" x14ac:dyDescent="0.25">
      <c r="A212" s="148"/>
      <c r="B212" s="11" t="s">
        <v>38</v>
      </c>
      <c r="C212" s="11">
        <v>0</v>
      </c>
      <c r="D212" s="11">
        <v>1</v>
      </c>
      <c r="E212" s="11">
        <v>0</v>
      </c>
      <c r="F212" s="11">
        <v>12</v>
      </c>
      <c r="G212" s="11">
        <v>12</v>
      </c>
      <c r="H212" s="11"/>
      <c r="I212" s="12">
        <v>1</v>
      </c>
      <c r="K212" s="151"/>
      <c r="O212" s="69">
        <f t="shared" si="18"/>
        <v>24</v>
      </c>
      <c r="P212" s="69">
        <f t="shared" si="19"/>
        <v>0</v>
      </c>
    </row>
    <row r="213" spans="1:16" s="69" customFormat="1" ht="12.75" customHeight="1" x14ac:dyDescent="0.25">
      <c r="A213" s="148"/>
      <c r="B213" s="11" t="s">
        <v>40</v>
      </c>
      <c r="C213" s="11">
        <v>1</v>
      </c>
      <c r="D213" s="11">
        <v>0</v>
      </c>
      <c r="E213" s="11">
        <v>0</v>
      </c>
      <c r="F213" s="11">
        <v>9</v>
      </c>
      <c r="G213" s="11">
        <v>8</v>
      </c>
      <c r="H213" s="11"/>
      <c r="I213" s="12">
        <v>3</v>
      </c>
      <c r="K213" s="151"/>
      <c r="O213" s="69">
        <f t="shared" si="18"/>
        <v>17</v>
      </c>
      <c r="P213" s="69">
        <f t="shared" si="19"/>
        <v>1</v>
      </c>
    </row>
    <row r="214" spans="1:16" s="69" customFormat="1" ht="12.75" customHeight="1" x14ac:dyDescent="0.25">
      <c r="A214" s="148"/>
      <c r="B214" s="11" t="s">
        <v>71</v>
      </c>
      <c r="C214" s="11">
        <v>1</v>
      </c>
      <c r="D214" s="11">
        <v>0</v>
      </c>
      <c r="E214" s="11">
        <v>0</v>
      </c>
      <c r="F214" s="11">
        <v>8</v>
      </c>
      <c r="G214" s="11">
        <v>5</v>
      </c>
      <c r="H214" s="11"/>
      <c r="I214" s="12">
        <v>3</v>
      </c>
      <c r="K214" s="151"/>
      <c r="O214" s="69">
        <f t="shared" si="18"/>
        <v>13</v>
      </c>
      <c r="P214" s="69">
        <f t="shared" si="19"/>
        <v>3</v>
      </c>
    </row>
    <row r="215" spans="1:16" s="69" customFormat="1" ht="12.75" customHeight="1" x14ac:dyDescent="0.25">
      <c r="A215" s="148"/>
      <c r="B215" s="11" t="s">
        <v>74</v>
      </c>
      <c r="C215" s="11">
        <v>1</v>
      </c>
      <c r="D215" s="11">
        <v>0</v>
      </c>
      <c r="E215" s="11">
        <v>0</v>
      </c>
      <c r="F215" s="11">
        <v>9</v>
      </c>
      <c r="G215" s="11">
        <v>7</v>
      </c>
      <c r="H215" s="11"/>
      <c r="I215" s="12">
        <v>3</v>
      </c>
      <c r="K215" s="151"/>
      <c r="O215" s="69">
        <f t="shared" si="18"/>
        <v>16</v>
      </c>
      <c r="P215" s="69">
        <f t="shared" si="19"/>
        <v>2</v>
      </c>
    </row>
    <row r="216" spans="1:16" s="69" customFormat="1" ht="12.75" customHeight="1" x14ac:dyDescent="0.25">
      <c r="A216" s="148"/>
      <c r="B216" s="11" t="s">
        <v>75</v>
      </c>
      <c r="C216" s="11">
        <v>1</v>
      </c>
      <c r="D216" s="11">
        <v>0</v>
      </c>
      <c r="E216" s="11">
        <v>0</v>
      </c>
      <c r="F216" s="11">
        <v>8</v>
      </c>
      <c r="G216" s="11">
        <v>6</v>
      </c>
      <c r="H216" s="11"/>
      <c r="I216" s="12">
        <v>3</v>
      </c>
      <c r="K216" s="151"/>
      <c r="O216" s="69">
        <f t="shared" si="18"/>
        <v>14</v>
      </c>
      <c r="P216" s="69">
        <f t="shared" si="19"/>
        <v>2</v>
      </c>
    </row>
    <row r="217" spans="1:16" s="69" customFormat="1" ht="12.75" customHeight="1" x14ac:dyDescent="0.25">
      <c r="A217" s="148"/>
      <c r="B217" s="11" t="s">
        <v>77</v>
      </c>
      <c r="C217" s="11">
        <v>1</v>
      </c>
      <c r="D217" s="11">
        <v>0</v>
      </c>
      <c r="E217" s="11">
        <v>0</v>
      </c>
      <c r="F217" s="11">
        <v>8</v>
      </c>
      <c r="G217" s="11">
        <v>6</v>
      </c>
      <c r="H217" s="11"/>
      <c r="I217" s="12">
        <v>3</v>
      </c>
      <c r="K217" s="151"/>
      <c r="O217" s="69">
        <f t="shared" si="18"/>
        <v>14</v>
      </c>
      <c r="P217" s="69">
        <f t="shared" si="19"/>
        <v>2</v>
      </c>
    </row>
    <row r="218" spans="1:16" s="69" customFormat="1" ht="12.75" customHeight="1" x14ac:dyDescent="0.25">
      <c r="A218" s="148"/>
      <c r="B218" s="11" t="s">
        <v>79</v>
      </c>
      <c r="C218" s="11">
        <v>0</v>
      </c>
      <c r="D218" s="11">
        <v>1</v>
      </c>
      <c r="E218" s="11">
        <v>0</v>
      </c>
      <c r="F218" s="11">
        <v>8</v>
      </c>
      <c r="G218" s="11">
        <v>8</v>
      </c>
      <c r="H218" s="11"/>
      <c r="I218" s="12">
        <v>1</v>
      </c>
      <c r="K218" s="151"/>
      <c r="O218" s="69">
        <f t="shared" si="18"/>
        <v>16</v>
      </c>
      <c r="P218" s="69">
        <f t="shared" si="19"/>
        <v>0</v>
      </c>
    </row>
    <row r="219" spans="1:16" s="69" customFormat="1" ht="12.75" customHeight="1" thickBot="1" x14ac:dyDescent="0.3">
      <c r="A219" s="149"/>
      <c r="B219" s="17" t="s">
        <v>39</v>
      </c>
      <c r="C219" s="17">
        <f>SUM(C199:C218)</f>
        <v>11</v>
      </c>
      <c r="D219" s="17">
        <f>SUM(D199:D218)</f>
        <v>4</v>
      </c>
      <c r="E219" s="17">
        <f>SUM(E199:E218)</f>
        <v>5</v>
      </c>
      <c r="F219" s="17">
        <f>SUM(F199:F218)</f>
        <v>172</v>
      </c>
      <c r="G219" s="17">
        <f>SUM(G199:G218)</f>
        <v>155</v>
      </c>
      <c r="H219" s="17">
        <f>SUM(F219-G219)</f>
        <v>17</v>
      </c>
      <c r="I219" s="26">
        <f>SUM(I199:I218)</f>
        <v>37</v>
      </c>
      <c r="J219" s="116">
        <f>I219</f>
        <v>37</v>
      </c>
      <c r="K219" s="152"/>
      <c r="M219" s="69">
        <f>SUM(F219:G219)</f>
        <v>327</v>
      </c>
      <c r="N219" s="69">
        <f>SUM(I219)</f>
        <v>37</v>
      </c>
    </row>
    <row r="220" spans="1:16" s="69" customFormat="1" ht="12.75" customHeight="1" thickBot="1" x14ac:dyDescent="0.3">
      <c r="A220" s="197"/>
      <c r="B220" s="197"/>
      <c r="C220" s="197"/>
      <c r="D220" s="197"/>
      <c r="E220" s="197"/>
      <c r="F220" s="197"/>
      <c r="G220" s="197"/>
      <c r="H220" s="197"/>
      <c r="I220" s="197"/>
    </row>
    <row r="221" spans="1:16" s="69" customFormat="1" ht="12.75" customHeight="1" x14ac:dyDescent="0.25">
      <c r="A221" s="147" t="s">
        <v>33</v>
      </c>
      <c r="B221" s="7" t="s">
        <v>13</v>
      </c>
      <c r="C221" s="7">
        <v>1</v>
      </c>
      <c r="D221" s="7">
        <v>0</v>
      </c>
      <c r="E221" s="7">
        <v>0</v>
      </c>
      <c r="F221" s="7">
        <v>9</v>
      </c>
      <c r="G221" s="7">
        <v>7</v>
      </c>
      <c r="H221" s="7"/>
      <c r="I221" s="8">
        <v>3</v>
      </c>
      <c r="K221" s="150">
        <f>RANK(J241,J:J,0)</f>
        <v>1</v>
      </c>
      <c r="O221" s="69">
        <f t="shared" si="18"/>
        <v>16</v>
      </c>
      <c r="P221" s="69">
        <f t="shared" si="19"/>
        <v>2</v>
      </c>
    </row>
    <row r="222" spans="1:16" s="69" customFormat="1" ht="12.75" customHeight="1" x14ac:dyDescent="0.25">
      <c r="A222" s="148"/>
      <c r="B222" s="9" t="s">
        <v>15</v>
      </c>
      <c r="C222" s="9">
        <v>1</v>
      </c>
      <c r="D222" s="9">
        <v>0</v>
      </c>
      <c r="E222" s="9">
        <v>0</v>
      </c>
      <c r="F222" s="9">
        <v>9</v>
      </c>
      <c r="G222" s="9">
        <v>8</v>
      </c>
      <c r="H222" s="9"/>
      <c r="I222" s="10">
        <v>3</v>
      </c>
      <c r="K222" s="151"/>
      <c r="O222" s="69">
        <f t="shared" si="18"/>
        <v>17</v>
      </c>
      <c r="P222" s="69">
        <f t="shared" si="19"/>
        <v>1</v>
      </c>
    </row>
    <row r="223" spans="1:16" s="69" customFormat="1" ht="12.75" customHeight="1" x14ac:dyDescent="0.25">
      <c r="A223" s="148"/>
      <c r="B223" s="11" t="s">
        <v>17</v>
      </c>
      <c r="C223" s="11">
        <v>1</v>
      </c>
      <c r="D223" s="11">
        <v>0</v>
      </c>
      <c r="E223" s="11">
        <v>0</v>
      </c>
      <c r="F223" s="11">
        <v>9</v>
      </c>
      <c r="G223" s="11">
        <v>7</v>
      </c>
      <c r="H223" s="11"/>
      <c r="I223" s="12">
        <v>3</v>
      </c>
      <c r="K223" s="151"/>
      <c r="O223" s="69">
        <f t="shared" si="18"/>
        <v>16</v>
      </c>
      <c r="P223" s="69">
        <f t="shared" si="19"/>
        <v>2</v>
      </c>
    </row>
    <row r="224" spans="1:16" s="69" customFormat="1" ht="12.75" customHeight="1" x14ac:dyDescent="0.25">
      <c r="A224" s="148"/>
      <c r="B224" s="11" t="s">
        <v>19</v>
      </c>
      <c r="C224" s="11">
        <v>0</v>
      </c>
      <c r="D224" s="11">
        <v>0</v>
      </c>
      <c r="E224" s="11">
        <v>1</v>
      </c>
      <c r="F224" s="11">
        <v>8</v>
      </c>
      <c r="G224" s="11">
        <v>9</v>
      </c>
      <c r="H224" s="11"/>
      <c r="I224" s="12">
        <v>0</v>
      </c>
      <c r="K224" s="151"/>
      <c r="O224" s="69">
        <f t="shared" si="18"/>
        <v>17</v>
      </c>
      <c r="P224" s="69">
        <f t="shared" si="19"/>
        <v>-1</v>
      </c>
    </row>
    <row r="225" spans="1:16" s="69" customFormat="1" ht="12.75" customHeight="1" x14ac:dyDescent="0.25">
      <c r="A225" s="148"/>
      <c r="B225" s="11" t="s">
        <v>21</v>
      </c>
      <c r="C225" s="11">
        <v>1</v>
      </c>
      <c r="D225" s="11">
        <v>0</v>
      </c>
      <c r="E225" s="11">
        <v>0</v>
      </c>
      <c r="F225" s="11">
        <v>7</v>
      </c>
      <c r="G225" s="11">
        <v>5</v>
      </c>
      <c r="H225" s="11"/>
      <c r="I225" s="12">
        <v>3</v>
      </c>
      <c r="K225" s="151"/>
      <c r="O225" s="69">
        <f t="shared" si="18"/>
        <v>12</v>
      </c>
      <c r="P225" s="69">
        <f t="shared" si="19"/>
        <v>2</v>
      </c>
    </row>
    <row r="226" spans="1:16" s="69" customFormat="1" ht="12.75" customHeight="1" x14ac:dyDescent="0.25">
      <c r="A226" s="148"/>
      <c r="B226" s="11" t="s">
        <v>23</v>
      </c>
      <c r="C226" s="11">
        <v>0</v>
      </c>
      <c r="D226" s="11">
        <v>0</v>
      </c>
      <c r="E226" s="11">
        <v>1</v>
      </c>
      <c r="F226" s="11">
        <v>5</v>
      </c>
      <c r="G226" s="11">
        <v>8</v>
      </c>
      <c r="H226" s="11"/>
      <c r="I226" s="12">
        <v>0</v>
      </c>
      <c r="K226" s="151"/>
      <c r="O226" s="69">
        <f t="shared" si="18"/>
        <v>13</v>
      </c>
      <c r="P226" s="69">
        <f t="shared" si="19"/>
        <v>-3</v>
      </c>
    </row>
    <row r="227" spans="1:16" s="69" customFormat="1" ht="12.75" customHeight="1" x14ac:dyDescent="0.25">
      <c r="A227" s="148"/>
      <c r="B227" s="11" t="s">
        <v>24</v>
      </c>
      <c r="C227" s="11">
        <v>1</v>
      </c>
      <c r="D227" s="11">
        <v>0</v>
      </c>
      <c r="E227" s="11">
        <v>0</v>
      </c>
      <c r="F227" s="11">
        <v>8</v>
      </c>
      <c r="G227" s="11">
        <v>6</v>
      </c>
      <c r="H227" s="11"/>
      <c r="I227" s="12">
        <v>3</v>
      </c>
      <c r="K227" s="151"/>
      <c r="O227" s="69">
        <f t="shared" si="18"/>
        <v>14</v>
      </c>
      <c r="P227" s="69">
        <f t="shared" si="19"/>
        <v>2</v>
      </c>
    </row>
    <row r="228" spans="1:16" s="69" customFormat="1" ht="12.75" customHeight="1" x14ac:dyDescent="0.25">
      <c r="A228" s="148"/>
      <c r="B228" s="11" t="s">
        <v>26</v>
      </c>
      <c r="C228" s="11">
        <v>0</v>
      </c>
      <c r="D228" s="11">
        <v>1</v>
      </c>
      <c r="E228" s="11">
        <v>0</v>
      </c>
      <c r="F228" s="11">
        <v>6</v>
      </c>
      <c r="G228" s="11">
        <v>6</v>
      </c>
      <c r="H228" s="11"/>
      <c r="I228" s="12">
        <v>1</v>
      </c>
      <c r="K228" s="151"/>
      <c r="O228" s="69">
        <f t="shared" si="18"/>
        <v>12</v>
      </c>
      <c r="P228" s="69">
        <f t="shared" si="19"/>
        <v>0</v>
      </c>
    </row>
    <row r="229" spans="1:16" s="69" customFormat="1" ht="12.75" customHeight="1" x14ac:dyDescent="0.25">
      <c r="A229" s="148"/>
      <c r="B229" s="11" t="s">
        <v>28</v>
      </c>
      <c r="C229" s="11">
        <v>1</v>
      </c>
      <c r="D229" s="11">
        <v>0</v>
      </c>
      <c r="E229" s="11">
        <v>0</v>
      </c>
      <c r="F229" s="11">
        <v>16</v>
      </c>
      <c r="G229" s="11">
        <v>8</v>
      </c>
      <c r="H229" s="11"/>
      <c r="I229" s="12">
        <v>3</v>
      </c>
      <c r="K229" s="151"/>
      <c r="O229" s="69">
        <f t="shared" si="18"/>
        <v>24</v>
      </c>
      <c r="P229" s="69">
        <f t="shared" si="19"/>
        <v>8</v>
      </c>
    </row>
    <row r="230" spans="1:16" s="69" customFormat="1" ht="12.75" customHeight="1" x14ac:dyDescent="0.25">
      <c r="A230" s="148"/>
      <c r="B230" s="11" t="s">
        <v>30</v>
      </c>
      <c r="C230" s="11">
        <v>1</v>
      </c>
      <c r="D230" s="11">
        <v>0</v>
      </c>
      <c r="E230" s="11">
        <v>0</v>
      </c>
      <c r="F230" s="11">
        <v>15</v>
      </c>
      <c r="G230" s="11">
        <v>5</v>
      </c>
      <c r="H230" s="11"/>
      <c r="I230" s="12">
        <v>3</v>
      </c>
      <c r="K230" s="151"/>
      <c r="O230" s="69">
        <f t="shared" si="18"/>
        <v>20</v>
      </c>
      <c r="P230" s="69">
        <f t="shared" si="19"/>
        <v>10</v>
      </c>
    </row>
    <row r="231" spans="1:16" s="69" customFormat="1" ht="12.75" customHeight="1" x14ac:dyDescent="0.25">
      <c r="A231" s="148"/>
      <c r="B231" s="11" t="s">
        <v>32</v>
      </c>
      <c r="C231" s="11">
        <v>0</v>
      </c>
      <c r="D231" s="11">
        <v>1</v>
      </c>
      <c r="E231" s="11">
        <v>0</v>
      </c>
      <c r="F231" s="11">
        <v>9</v>
      </c>
      <c r="G231" s="11">
        <v>9</v>
      </c>
      <c r="H231" s="11"/>
      <c r="I231" s="12">
        <v>1</v>
      </c>
      <c r="K231" s="151"/>
      <c r="O231" s="69">
        <f t="shared" si="18"/>
        <v>18</v>
      </c>
      <c r="P231" s="69">
        <f t="shared" si="19"/>
        <v>0</v>
      </c>
    </row>
    <row r="232" spans="1:16" s="69" customFormat="1" ht="12.75" customHeight="1" x14ac:dyDescent="0.25">
      <c r="A232" s="148"/>
      <c r="B232" s="11" t="s">
        <v>34</v>
      </c>
      <c r="C232" s="11">
        <v>0</v>
      </c>
      <c r="D232" s="11">
        <v>1</v>
      </c>
      <c r="E232" s="11">
        <v>0</v>
      </c>
      <c r="F232" s="11">
        <v>7</v>
      </c>
      <c r="G232" s="11">
        <v>7</v>
      </c>
      <c r="H232" s="11"/>
      <c r="I232" s="12">
        <v>1</v>
      </c>
      <c r="K232" s="151"/>
      <c r="O232" s="69">
        <f t="shared" si="18"/>
        <v>14</v>
      </c>
      <c r="P232" s="69">
        <f t="shared" si="19"/>
        <v>0</v>
      </c>
    </row>
    <row r="233" spans="1:16" s="69" customFormat="1" ht="12.75" customHeight="1" x14ac:dyDescent="0.25">
      <c r="A233" s="148"/>
      <c r="B233" s="11" t="s">
        <v>36</v>
      </c>
      <c r="C233" s="11">
        <v>1</v>
      </c>
      <c r="D233" s="11">
        <v>0</v>
      </c>
      <c r="E233" s="11">
        <v>0</v>
      </c>
      <c r="F233" s="11">
        <v>12</v>
      </c>
      <c r="G233" s="11">
        <v>8</v>
      </c>
      <c r="H233" s="11"/>
      <c r="I233" s="12">
        <v>3</v>
      </c>
      <c r="K233" s="151"/>
      <c r="O233" s="69">
        <f t="shared" si="18"/>
        <v>20</v>
      </c>
      <c r="P233" s="69">
        <f t="shared" si="19"/>
        <v>4</v>
      </c>
    </row>
    <row r="234" spans="1:16" s="69" customFormat="1" ht="12.75" customHeight="1" x14ac:dyDescent="0.25">
      <c r="A234" s="148"/>
      <c r="B234" s="11" t="s">
        <v>38</v>
      </c>
      <c r="C234" s="11">
        <v>0</v>
      </c>
      <c r="D234" s="11">
        <v>1</v>
      </c>
      <c r="E234" s="11">
        <v>0</v>
      </c>
      <c r="F234" s="11">
        <v>9</v>
      </c>
      <c r="G234" s="11">
        <v>9</v>
      </c>
      <c r="H234" s="11"/>
      <c r="I234" s="12">
        <v>1</v>
      </c>
      <c r="K234" s="151"/>
      <c r="O234" s="69">
        <f t="shared" si="18"/>
        <v>18</v>
      </c>
      <c r="P234" s="69">
        <f t="shared" si="19"/>
        <v>0</v>
      </c>
    </row>
    <row r="235" spans="1:16" s="69" customFormat="1" ht="12.75" customHeight="1" x14ac:dyDescent="0.25">
      <c r="A235" s="148"/>
      <c r="B235" s="11" t="s">
        <v>40</v>
      </c>
      <c r="C235" s="11">
        <v>1</v>
      </c>
      <c r="D235" s="11">
        <v>0</v>
      </c>
      <c r="E235" s="11">
        <v>0</v>
      </c>
      <c r="F235" s="11">
        <v>19</v>
      </c>
      <c r="G235" s="11">
        <v>9</v>
      </c>
      <c r="H235" s="11"/>
      <c r="I235" s="12">
        <v>3</v>
      </c>
      <c r="K235" s="151"/>
      <c r="O235" s="69">
        <f t="shared" si="18"/>
        <v>28</v>
      </c>
      <c r="P235" s="69">
        <f t="shared" si="19"/>
        <v>10</v>
      </c>
    </row>
    <row r="236" spans="1:16" s="69" customFormat="1" ht="12.75" customHeight="1" x14ac:dyDescent="0.25">
      <c r="A236" s="148"/>
      <c r="B236" s="11" t="s">
        <v>71</v>
      </c>
      <c r="C236" s="11">
        <v>1</v>
      </c>
      <c r="D236" s="11">
        <v>0</v>
      </c>
      <c r="E236" s="11">
        <v>0</v>
      </c>
      <c r="F236" s="11">
        <v>12</v>
      </c>
      <c r="G236" s="11">
        <v>7</v>
      </c>
      <c r="H236" s="11"/>
      <c r="I236" s="12">
        <v>3</v>
      </c>
      <c r="K236" s="151"/>
      <c r="O236" s="69">
        <f t="shared" si="18"/>
        <v>19</v>
      </c>
      <c r="P236" s="69">
        <f t="shared" si="19"/>
        <v>5</v>
      </c>
    </row>
    <row r="237" spans="1:16" s="69" customFormat="1" ht="12.75" customHeight="1" x14ac:dyDescent="0.25">
      <c r="A237" s="148"/>
      <c r="B237" s="11" t="s">
        <v>74</v>
      </c>
      <c r="C237" s="11">
        <v>1</v>
      </c>
      <c r="D237" s="11">
        <v>0</v>
      </c>
      <c r="E237" s="11">
        <v>0</v>
      </c>
      <c r="F237" s="11">
        <v>16</v>
      </c>
      <c r="G237" s="11">
        <v>6</v>
      </c>
      <c r="H237" s="11"/>
      <c r="I237" s="12">
        <v>3</v>
      </c>
      <c r="K237" s="151"/>
      <c r="O237" s="69">
        <f t="shared" si="18"/>
        <v>22</v>
      </c>
      <c r="P237" s="69">
        <f t="shared" si="19"/>
        <v>10</v>
      </c>
    </row>
    <row r="238" spans="1:16" s="69" customFormat="1" ht="12.75" customHeight="1" x14ac:dyDescent="0.25">
      <c r="A238" s="148"/>
      <c r="B238" s="11" t="s">
        <v>75</v>
      </c>
      <c r="C238" s="11">
        <v>1</v>
      </c>
      <c r="D238" s="11">
        <v>0</v>
      </c>
      <c r="E238" s="11">
        <v>0</v>
      </c>
      <c r="F238" s="11">
        <v>9</v>
      </c>
      <c r="G238" s="11">
        <v>7</v>
      </c>
      <c r="H238" s="11"/>
      <c r="I238" s="12">
        <v>3</v>
      </c>
      <c r="K238" s="151"/>
      <c r="O238" s="69">
        <f t="shared" si="18"/>
        <v>16</v>
      </c>
      <c r="P238" s="69">
        <f t="shared" si="19"/>
        <v>2</v>
      </c>
    </row>
    <row r="239" spans="1:16" s="69" customFormat="1" ht="12.75" customHeight="1" x14ac:dyDescent="0.25">
      <c r="A239" s="148"/>
      <c r="B239" s="11" t="s">
        <v>77</v>
      </c>
      <c r="C239" s="11">
        <v>1</v>
      </c>
      <c r="D239" s="11">
        <v>0</v>
      </c>
      <c r="E239" s="11">
        <v>0</v>
      </c>
      <c r="F239" s="11">
        <v>7</v>
      </c>
      <c r="G239" s="11">
        <v>6</v>
      </c>
      <c r="H239" s="11"/>
      <c r="I239" s="12">
        <v>3</v>
      </c>
      <c r="K239" s="151"/>
      <c r="O239" s="69">
        <f t="shared" si="18"/>
        <v>13</v>
      </c>
      <c r="P239" s="69">
        <f t="shared" si="19"/>
        <v>1</v>
      </c>
    </row>
    <row r="240" spans="1:16" s="69" customFormat="1" ht="12.75" customHeight="1" x14ac:dyDescent="0.25">
      <c r="A240" s="148"/>
      <c r="B240" s="11" t="s">
        <v>79</v>
      </c>
      <c r="C240" s="11">
        <v>1</v>
      </c>
      <c r="D240" s="11">
        <v>0</v>
      </c>
      <c r="E240" s="11">
        <v>0</v>
      </c>
      <c r="F240" s="11">
        <v>8</v>
      </c>
      <c r="G240" s="11">
        <v>6</v>
      </c>
      <c r="H240" s="11"/>
      <c r="I240" s="12">
        <v>3</v>
      </c>
      <c r="K240" s="151"/>
      <c r="O240" s="69">
        <f t="shared" si="18"/>
        <v>14</v>
      </c>
      <c r="P240" s="69">
        <f t="shared" si="19"/>
        <v>2</v>
      </c>
    </row>
    <row r="241" spans="1:16" s="69" customFormat="1" ht="12.75" customHeight="1" thickBot="1" x14ac:dyDescent="0.3">
      <c r="A241" s="149"/>
      <c r="B241" s="17" t="s">
        <v>39</v>
      </c>
      <c r="C241" s="17">
        <f>SUM(C221:C240)</f>
        <v>14</v>
      </c>
      <c r="D241" s="17">
        <f>SUM(D221:D240)</f>
        <v>4</v>
      </c>
      <c r="E241" s="17">
        <f>SUM(E221:E240)</f>
        <v>2</v>
      </c>
      <c r="F241" s="17">
        <f>SUM(F221:F240)</f>
        <v>200</v>
      </c>
      <c r="G241" s="17">
        <f>SUM(G221:G240)</f>
        <v>143</v>
      </c>
      <c r="H241" s="17">
        <f>SUM(F241-G241)</f>
        <v>57</v>
      </c>
      <c r="I241" s="26">
        <f>SUM(I221:I240)</f>
        <v>46</v>
      </c>
      <c r="J241" s="18">
        <f>I241</f>
        <v>46</v>
      </c>
      <c r="K241" s="152"/>
      <c r="M241" s="69">
        <f>SUM(F241:G241)</f>
        <v>343</v>
      </c>
      <c r="N241" s="69">
        <f>SUM(I241)</f>
        <v>46</v>
      </c>
    </row>
    <row r="242" spans="1:16" s="69" customFormat="1" ht="12.75" customHeight="1" thickBot="1" x14ac:dyDescent="0.3">
      <c r="A242" s="197"/>
      <c r="B242" s="197"/>
      <c r="C242" s="197"/>
      <c r="D242" s="197"/>
      <c r="E242" s="197"/>
      <c r="F242" s="197"/>
      <c r="G242" s="197"/>
      <c r="H242" s="197"/>
      <c r="I242" s="197"/>
    </row>
    <row r="243" spans="1:16" s="69" customFormat="1" ht="12.75" customHeight="1" x14ac:dyDescent="0.25">
      <c r="A243" s="147" t="s">
        <v>35</v>
      </c>
      <c r="B243" s="7" t="s">
        <v>13</v>
      </c>
      <c r="C243" s="7">
        <v>1</v>
      </c>
      <c r="D243" s="7">
        <v>0</v>
      </c>
      <c r="E243" s="7">
        <v>0</v>
      </c>
      <c r="F243" s="7">
        <v>8</v>
      </c>
      <c r="G243" s="7">
        <v>6</v>
      </c>
      <c r="H243" s="7"/>
      <c r="I243" s="8">
        <v>3</v>
      </c>
      <c r="K243" s="150">
        <f>RANK(J263,J:J,0)</f>
        <v>9</v>
      </c>
      <c r="O243" s="69">
        <f t="shared" si="18"/>
        <v>14</v>
      </c>
      <c r="P243" s="69">
        <f t="shared" si="19"/>
        <v>2</v>
      </c>
    </row>
    <row r="244" spans="1:16" s="69" customFormat="1" ht="12.75" customHeight="1" x14ac:dyDescent="0.25">
      <c r="A244" s="148"/>
      <c r="B244" s="9" t="s">
        <v>15</v>
      </c>
      <c r="C244" s="9">
        <v>0</v>
      </c>
      <c r="D244" s="9">
        <v>0</v>
      </c>
      <c r="E244" s="9">
        <v>1</v>
      </c>
      <c r="F244" s="9">
        <v>6</v>
      </c>
      <c r="G244" s="9">
        <v>7</v>
      </c>
      <c r="H244" s="9"/>
      <c r="I244" s="10">
        <v>0</v>
      </c>
      <c r="K244" s="151"/>
      <c r="O244" s="69">
        <f t="shared" si="18"/>
        <v>13</v>
      </c>
      <c r="P244" s="69">
        <f t="shared" si="19"/>
        <v>-1</v>
      </c>
    </row>
    <row r="245" spans="1:16" s="69" customFormat="1" ht="12.75" customHeight="1" x14ac:dyDescent="0.25">
      <c r="A245" s="148"/>
      <c r="B245" s="11" t="s">
        <v>17</v>
      </c>
      <c r="C245" s="11">
        <v>1</v>
      </c>
      <c r="D245" s="11">
        <v>0</v>
      </c>
      <c r="E245" s="11">
        <v>0</v>
      </c>
      <c r="F245" s="11">
        <v>9</v>
      </c>
      <c r="G245" s="11">
        <v>5</v>
      </c>
      <c r="H245" s="11"/>
      <c r="I245" s="12">
        <v>3</v>
      </c>
      <c r="K245" s="151"/>
      <c r="O245" s="69">
        <f t="shared" si="18"/>
        <v>14</v>
      </c>
      <c r="P245" s="69">
        <f t="shared" si="19"/>
        <v>4</v>
      </c>
    </row>
    <row r="246" spans="1:16" s="69" customFormat="1" ht="12.75" customHeight="1" x14ac:dyDescent="0.25">
      <c r="A246" s="148"/>
      <c r="B246" s="11" t="s">
        <v>19</v>
      </c>
      <c r="C246" s="11">
        <v>1</v>
      </c>
      <c r="D246" s="11">
        <v>0</v>
      </c>
      <c r="E246" s="11">
        <v>0</v>
      </c>
      <c r="F246" s="11">
        <v>9</v>
      </c>
      <c r="G246" s="11">
        <v>8</v>
      </c>
      <c r="H246" s="11"/>
      <c r="I246" s="12">
        <v>3</v>
      </c>
      <c r="K246" s="151"/>
      <c r="O246" s="69">
        <f t="shared" si="18"/>
        <v>17</v>
      </c>
      <c r="P246" s="69">
        <f t="shared" si="19"/>
        <v>1</v>
      </c>
    </row>
    <row r="247" spans="1:16" s="69" customFormat="1" ht="12.75" customHeight="1" x14ac:dyDescent="0.25">
      <c r="A247" s="148"/>
      <c r="B247" s="11" t="s">
        <v>21</v>
      </c>
      <c r="C247" s="11">
        <v>0</v>
      </c>
      <c r="D247" s="11">
        <v>1</v>
      </c>
      <c r="E247" s="11">
        <v>0</v>
      </c>
      <c r="F247" s="11">
        <v>9</v>
      </c>
      <c r="G247" s="11">
        <v>9</v>
      </c>
      <c r="H247" s="11"/>
      <c r="I247" s="12">
        <v>1</v>
      </c>
      <c r="K247" s="151"/>
      <c r="O247" s="69">
        <f t="shared" si="18"/>
        <v>18</v>
      </c>
      <c r="P247" s="69">
        <f t="shared" si="19"/>
        <v>0</v>
      </c>
    </row>
    <row r="248" spans="1:16" s="69" customFormat="1" ht="12.75" customHeight="1" x14ac:dyDescent="0.25">
      <c r="A248" s="148"/>
      <c r="B248" s="11" t="s">
        <v>23</v>
      </c>
      <c r="C248" s="11">
        <v>0</v>
      </c>
      <c r="D248" s="11">
        <v>0</v>
      </c>
      <c r="E248" s="11">
        <v>1</v>
      </c>
      <c r="F248" s="11">
        <v>6</v>
      </c>
      <c r="G248" s="11">
        <v>8</v>
      </c>
      <c r="H248" s="11"/>
      <c r="I248" s="12">
        <v>0</v>
      </c>
      <c r="K248" s="151"/>
      <c r="O248" s="69">
        <f t="shared" si="18"/>
        <v>14</v>
      </c>
      <c r="P248" s="69">
        <f t="shared" si="19"/>
        <v>-2</v>
      </c>
    </row>
    <row r="249" spans="1:16" s="69" customFormat="1" ht="12.75" customHeight="1" x14ac:dyDescent="0.25">
      <c r="A249" s="148"/>
      <c r="B249" s="11" t="s">
        <v>24</v>
      </c>
      <c r="C249" s="11">
        <v>1</v>
      </c>
      <c r="D249" s="11">
        <v>0</v>
      </c>
      <c r="E249" s="11">
        <v>0</v>
      </c>
      <c r="F249" s="11">
        <v>8</v>
      </c>
      <c r="G249" s="11">
        <v>7</v>
      </c>
      <c r="H249" s="11"/>
      <c r="I249" s="12">
        <v>3</v>
      </c>
      <c r="K249" s="151"/>
      <c r="O249" s="69">
        <f t="shared" si="18"/>
        <v>15</v>
      </c>
      <c r="P249" s="69">
        <f t="shared" si="19"/>
        <v>1</v>
      </c>
    </row>
    <row r="250" spans="1:16" s="69" customFormat="1" ht="12.75" customHeight="1" x14ac:dyDescent="0.25">
      <c r="A250" s="148"/>
      <c r="B250" s="11" t="s">
        <v>26</v>
      </c>
      <c r="C250" s="11">
        <v>0</v>
      </c>
      <c r="D250" s="11">
        <v>1</v>
      </c>
      <c r="E250" s="11">
        <v>0</v>
      </c>
      <c r="F250" s="11">
        <v>7</v>
      </c>
      <c r="G250" s="11">
        <v>7</v>
      </c>
      <c r="H250" s="11"/>
      <c r="I250" s="12">
        <v>1</v>
      </c>
      <c r="K250" s="151"/>
      <c r="O250" s="69">
        <f t="shared" si="18"/>
        <v>14</v>
      </c>
      <c r="P250" s="69">
        <f t="shared" si="19"/>
        <v>0</v>
      </c>
    </row>
    <row r="251" spans="1:16" s="69" customFormat="1" ht="12.75" customHeight="1" x14ac:dyDescent="0.25">
      <c r="A251" s="148"/>
      <c r="B251" s="11" t="s">
        <v>28</v>
      </c>
      <c r="C251" s="11">
        <v>0</v>
      </c>
      <c r="D251" s="11">
        <v>1</v>
      </c>
      <c r="E251" s="11">
        <v>0</v>
      </c>
      <c r="F251" s="11">
        <v>8</v>
      </c>
      <c r="G251" s="11">
        <v>8</v>
      </c>
      <c r="H251" s="11"/>
      <c r="I251" s="12">
        <v>1</v>
      </c>
      <c r="K251" s="151"/>
      <c r="O251" s="69">
        <f t="shared" si="18"/>
        <v>16</v>
      </c>
      <c r="P251" s="69">
        <f t="shared" si="19"/>
        <v>0</v>
      </c>
    </row>
    <row r="252" spans="1:16" s="69" customFormat="1" ht="12.75" customHeight="1" x14ac:dyDescent="0.25">
      <c r="A252" s="148"/>
      <c r="B252" s="11" t="s">
        <v>30</v>
      </c>
      <c r="C252" s="11">
        <v>0</v>
      </c>
      <c r="D252" s="11">
        <v>1</v>
      </c>
      <c r="E252" s="11">
        <v>0</v>
      </c>
      <c r="F252" s="11">
        <v>8</v>
      </c>
      <c r="G252" s="11">
        <v>8</v>
      </c>
      <c r="H252" s="11"/>
      <c r="I252" s="12">
        <v>1</v>
      </c>
      <c r="K252" s="151"/>
      <c r="O252" s="69">
        <f t="shared" si="18"/>
        <v>16</v>
      </c>
      <c r="P252" s="69">
        <f t="shared" si="19"/>
        <v>0</v>
      </c>
    </row>
    <row r="253" spans="1:16" s="69" customFormat="1" ht="12.75" customHeight="1" x14ac:dyDescent="0.25">
      <c r="A253" s="148"/>
      <c r="B253" s="11" t="s">
        <v>32</v>
      </c>
      <c r="C253" s="11">
        <v>0</v>
      </c>
      <c r="D253" s="11">
        <v>0</v>
      </c>
      <c r="E253" s="11">
        <v>1</v>
      </c>
      <c r="F253" s="11">
        <v>8</v>
      </c>
      <c r="G253" s="11">
        <v>9</v>
      </c>
      <c r="H253" s="11"/>
      <c r="I253" s="12">
        <v>0</v>
      </c>
      <c r="K253" s="151"/>
      <c r="O253" s="69">
        <f t="shared" si="18"/>
        <v>17</v>
      </c>
      <c r="P253" s="69">
        <f t="shared" si="19"/>
        <v>-1</v>
      </c>
    </row>
    <row r="254" spans="1:16" s="69" customFormat="1" ht="12.75" customHeight="1" x14ac:dyDescent="0.25">
      <c r="A254" s="148"/>
      <c r="B254" s="11" t="s">
        <v>34</v>
      </c>
      <c r="C254" s="11">
        <v>1</v>
      </c>
      <c r="D254" s="11">
        <v>0</v>
      </c>
      <c r="E254" s="11">
        <v>0</v>
      </c>
      <c r="F254" s="11">
        <v>12</v>
      </c>
      <c r="G254" s="11">
        <v>5</v>
      </c>
      <c r="H254" s="11"/>
      <c r="I254" s="12">
        <v>3</v>
      </c>
      <c r="K254" s="151"/>
      <c r="O254" s="69">
        <f t="shared" si="18"/>
        <v>17</v>
      </c>
      <c r="P254" s="69">
        <f t="shared" si="19"/>
        <v>7</v>
      </c>
    </row>
    <row r="255" spans="1:16" s="69" customFormat="1" ht="12.75" customHeight="1" x14ac:dyDescent="0.25">
      <c r="A255" s="148"/>
      <c r="B255" s="11" t="s">
        <v>36</v>
      </c>
      <c r="C255" s="11">
        <v>1</v>
      </c>
      <c r="D255" s="11">
        <v>0</v>
      </c>
      <c r="E255" s="11">
        <v>0</v>
      </c>
      <c r="F255" s="11">
        <v>9</v>
      </c>
      <c r="G255" s="11">
        <v>7</v>
      </c>
      <c r="H255" s="11"/>
      <c r="I255" s="12">
        <v>3</v>
      </c>
      <c r="K255" s="151"/>
      <c r="O255" s="69">
        <f t="shared" si="18"/>
        <v>16</v>
      </c>
      <c r="P255" s="69">
        <f t="shared" si="19"/>
        <v>2</v>
      </c>
    </row>
    <row r="256" spans="1:16" s="69" customFormat="1" ht="12.75" customHeight="1" x14ac:dyDescent="0.25">
      <c r="A256" s="148"/>
      <c r="B256" s="11" t="s">
        <v>38</v>
      </c>
      <c r="C256" s="11">
        <v>0</v>
      </c>
      <c r="D256" s="11">
        <v>1</v>
      </c>
      <c r="E256" s="11">
        <v>0</v>
      </c>
      <c r="F256" s="11">
        <v>7</v>
      </c>
      <c r="G256" s="11">
        <v>7</v>
      </c>
      <c r="H256" s="11"/>
      <c r="I256" s="12">
        <v>1</v>
      </c>
      <c r="K256" s="151"/>
      <c r="O256" s="69">
        <f t="shared" si="18"/>
        <v>14</v>
      </c>
      <c r="P256" s="69">
        <f t="shared" si="19"/>
        <v>0</v>
      </c>
    </row>
    <row r="257" spans="1:16" s="69" customFormat="1" ht="12.75" customHeight="1" x14ac:dyDescent="0.25">
      <c r="A257" s="148"/>
      <c r="B257" s="11" t="s">
        <v>40</v>
      </c>
      <c r="C257" s="11">
        <v>1</v>
      </c>
      <c r="D257" s="11">
        <v>0</v>
      </c>
      <c r="E257" s="11">
        <v>0</v>
      </c>
      <c r="F257" s="11">
        <v>7</v>
      </c>
      <c r="G257" s="11">
        <v>6</v>
      </c>
      <c r="H257" s="11"/>
      <c r="I257" s="12">
        <v>3</v>
      </c>
      <c r="K257" s="151"/>
      <c r="O257" s="69">
        <f t="shared" si="18"/>
        <v>13</v>
      </c>
      <c r="P257" s="69">
        <f t="shared" si="19"/>
        <v>1</v>
      </c>
    </row>
    <row r="258" spans="1:16" s="69" customFormat="1" ht="12.75" customHeight="1" x14ac:dyDescent="0.25">
      <c r="A258" s="148"/>
      <c r="B258" s="11" t="s">
        <v>71</v>
      </c>
      <c r="C258" s="11">
        <v>1</v>
      </c>
      <c r="D258" s="11">
        <v>0</v>
      </c>
      <c r="E258" s="11">
        <v>0</v>
      </c>
      <c r="F258" s="11">
        <v>12</v>
      </c>
      <c r="G258" s="11">
        <v>9</v>
      </c>
      <c r="H258" s="11"/>
      <c r="I258" s="12">
        <v>3</v>
      </c>
      <c r="K258" s="151"/>
      <c r="O258" s="69">
        <f t="shared" si="18"/>
        <v>21</v>
      </c>
      <c r="P258" s="69">
        <f t="shared" si="19"/>
        <v>3</v>
      </c>
    </row>
    <row r="259" spans="1:16" s="69" customFormat="1" ht="12.75" customHeight="1" x14ac:dyDescent="0.25">
      <c r="A259" s="148"/>
      <c r="B259" s="11" t="s">
        <v>74</v>
      </c>
      <c r="C259" s="11">
        <v>0</v>
      </c>
      <c r="D259" s="11">
        <v>0</v>
      </c>
      <c r="E259" s="11">
        <v>1</v>
      </c>
      <c r="F259" s="11">
        <v>7</v>
      </c>
      <c r="G259" s="11">
        <v>8</v>
      </c>
      <c r="H259" s="11"/>
      <c r="I259" s="12">
        <v>0</v>
      </c>
      <c r="K259" s="151"/>
      <c r="O259" s="69">
        <f t="shared" si="18"/>
        <v>15</v>
      </c>
      <c r="P259" s="69">
        <f t="shared" si="19"/>
        <v>-1</v>
      </c>
    </row>
    <row r="260" spans="1:16" s="69" customFormat="1" ht="12.75" customHeight="1" x14ac:dyDescent="0.25">
      <c r="A260" s="148"/>
      <c r="B260" s="11" t="s">
        <v>75</v>
      </c>
      <c r="C260" s="11">
        <v>1</v>
      </c>
      <c r="D260" s="11">
        <v>0</v>
      </c>
      <c r="E260" s="11">
        <v>0</v>
      </c>
      <c r="F260" s="11">
        <v>7</v>
      </c>
      <c r="G260" s="11">
        <v>6</v>
      </c>
      <c r="H260" s="11"/>
      <c r="I260" s="12">
        <v>3</v>
      </c>
      <c r="K260" s="151"/>
      <c r="O260" s="69">
        <f t="shared" si="18"/>
        <v>13</v>
      </c>
      <c r="P260" s="69">
        <f t="shared" si="19"/>
        <v>1</v>
      </c>
    </row>
    <row r="261" spans="1:16" s="69" customFormat="1" ht="12.75" customHeight="1" x14ac:dyDescent="0.25">
      <c r="A261" s="148"/>
      <c r="B261" s="11" t="s">
        <v>77</v>
      </c>
      <c r="C261" s="11">
        <v>1</v>
      </c>
      <c r="D261" s="11">
        <v>0</v>
      </c>
      <c r="E261" s="11">
        <v>0</v>
      </c>
      <c r="F261" s="11">
        <v>19</v>
      </c>
      <c r="G261" s="11">
        <v>4</v>
      </c>
      <c r="H261" s="11"/>
      <c r="I261" s="12">
        <v>3</v>
      </c>
      <c r="K261" s="151"/>
      <c r="O261" s="69">
        <f t="shared" si="18"/>
        <v>23</v>
      </c>
      <c r="P261" s="69">
        <f t="shared" si="19"/>
        <v>15</v>
      </c>
    </row>
    <row r="262" spans="1:16" s="69" customFormat="1" ht="12.75" customHeight="1" x14ac:dyDescent="0.25">
      <c r="A262" s="148"/>
      <c r="B262" s="11" t="s">
        <v>79</v>
      </c>
      <c r="C262" s="11">
        <v>0</v>
      </c>
      <c r="D262" s="11">
        <v>1</v>
      </c>
      <c r="E262" s="11">
        <v>0</v>
      </c>
      <c r="F262" s="11">
        <v>7</v>
      </c>
      <c r="G262" s="11">
        <v>7</v>
      </c>
      <c r="H262" s="11"/>
      <c r="I262" s="12">
        <v>1</v>
      </c>
      <c r="K262" s="151"/>
      <c r="O262" s="69">
        <f t="shared" si="18"/>
        <v>14</v>
      </c>
      <c r="P262" s="69">
        <f t="shared" si="19"/>
        <v>0</v>
      </c>
    </row>
    <row r="263" spans="1:16" s="69" customFormat="1" ht="12.75" customHeight="1" thickBot="1" x14ac:dyDescent="0.3">
      <c r="A263" s="149"/>
      <c r="B263" s="17" t="s">
        <v>39</v>
      </c>
      <c r="C263" s="17">
        <f>SUM(C243:C262)</f>
        <v>10</v>
      </c>
      <c r="D263" s="17">
        <f>SUM(D243:D262)</f>
        <v>6</v>
      </c>
      <c r="E263" s="17">
        <f>SUM(E243:E262)</f>
        <v>4</v>
      </c>
      <c r="F263" s="17">
        <f>SUM(F243:F262)</f>
        <v>173</v>
      </c>
      <c r="G263" s="17">
        <f>SUM(G243:G262)</f>
        <v>141</v>
      </c>
      <c r="H263" s="17">
        <f>SUM(F263-G263)</f>
        <v>32</v>
      </c>
      <c r="I263" s="26">
        <f>SUM(I243:I262)</f>
        <v>36</v>
      </c>
      <c r="J263" s="18">
        <f>I263</f>
        <v>36</v>
      </c>
      <c r="K263" s="152"/>
      <c r="M263" s="69">
        <f>SUM(F263:G263)</f>
        <v>314</v>
      </c>
      <c r="N263" s="69">
        <f>SUM(I263)</f>
        <v>36</v>
      </c>
    </row>
    <row r="264" spans="1:16" s="69" customFormat="1" ht="12.75" customHeight="1" thickBot="1" x14ac:dyDescent="0.3">
      <c r="A264" s="197"/>
      <c r="B264" s="197"/>
      <c r="C264" s="197"/>
      <c r="D264" s="197"/>
      <c r="E264" s="197"/>
      <c r="F264" s="197"/>
      <c r="G264" s="197"/>
      <c r="H264" s="197"/>
      <c r="I264" s="197"/>
    </row>
    <row r="265" spans="1:16" ht="12.75" customHeight="1" x14ac:dyDescent="0.25">
      <c r="A265" s="160" t="s">
        <v>112</v>
      </c>
      <c r="B265" s="7" t="s">
        <v>113</v>
      </c>
      <c r="C265" s="7"/>
      <c r="D265" s="7"/>
      <c r="E265" s="7"/>
      <c r="F265" s="7"/>
      <c r="G265" s="7"/>
      <c r="H265" s="7"/>
      <c r="I265" s="8"/>
      <c r="K265" s="150">
        <f>RANK(J266,J:J,0)</f>
        <v>15</v>
      </c>
    </row>
    <row r="266" spans="1:16" ht="12.75" customHeight="1" thickBot="1" x14ac:dyDescent="0.3">
      <c r="A266" s="161"/>
      <c r="B266" s="17" t="s">
        <v>39</v>
      </c>
      <c r="C266" s="17">
        <f>SUM(C265:C265)</f>
        <v>0</v>
      </c>
      <c r="D266" s="17">
        <f>SUM(D265:D265)</f>
        <v>0</v>
      </c>
      <c r="E266" s="17">
        <f>SUM(E265:E265)</f>
        <v>0</v>
      </c>
      <c r="F266" s="17">
        <f>SUM(F265:F265)</f>
        <v>0</v>
      </c>
      <c r="G266" s="17">
        <f>SUM(G265:G265)</f>
        <v>0</v>
      </c>
      <c r="H266" s="17">
        <f>SUM(F266-G266)</f>
        <v>0</v>
      </c>
      <c r="I266" s="26">
        <f>SUM(I265:I265)</f>
        <v>0</v>
      </c>
      <c r="J266" s="116">
        <f>I266</f>
        <v>0</v>
      </c>
      <c r="K266" s="152"/>
      <c r="M266">
        <f>SUM(F266:G266)</f>
        <v>0</v>
      </c>
      <c r="N266">
        <f>SUM(I266)</f>
        <v>0</v>
      </c>
      <c r="O266">
        <f t="shared" ref="O266" si="20">SUM(F266:G266)</f>
        <v>0</v>
      </c>
      <c r="P266">
        <f t="shared" ref="P266" si="21">SUM(F266-G266)</f>
        <v>0</v>
      </c>
    </row>
    <row r="267" spans="1:16" s="69" customFormat="1" ht="12.75" customHeight="1" thickBo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</row>
    <row r="268" spans="1:16" s="69" customFormat="1" ht="12.75" customHeight="1" x14ac:dyDescent="0.25">
      <c r="A268" s="160" t="s">
        <v>16</v>
      </c>
      <c r="B268" s="7" t="s">
        <v>13</v>
      </c>
      <c r="C268" s="7">
        <v>1</v>
      </c>
      <c r="D268" s="7">
        <v>0</v>
      </c>
      <c r="E268" s="7">
        <v>0</v>
      </c>
      <c r="F268" s="7">
        <v>9</v>
      </c>
      <c r="G268" s="7">
        <v>8</v>
      </c>
      <c r="H268" s="7"/>
      <c r="I268" s="8">
        <v>3</v>
      </c>
      <c r="K268" s="150">
        <f>RANK(J287,J:J,0)</f>
        <v>12</v>
      </c>
      <c r="O268" s="69">
        <f t="shared" si="18"/>
        <v>17</v>
      </c>
      <c r="P268" s="69">
        <f t="shared" si="19"/>
        <v>1</v>
      </c>
    </row>
    <row r="269" spans="1:16" s="69" customFormat="1" ht="12.75" customHeight="1" x14ac:dyDescent="0.25">
      <c r="A269" s="161"/>
      <c r="B269" s="9" t="s">
        <v>15</v>
      </c>
      <c r="C269" s="9">
        <v>1</v>
      </c>
      <c r="D269" s="9">
        <v>0</v>
      </c>
      <c r="E269" s="9">
        <v>0</v>
      </c>
      <c r="F269" s="9">
        <v>9</v>
      </c>
      <c r="G269" s="9">
        <v>5</v>
      </c>
      <c r="H269" s="9"/>
      <c r="I269" s="10">
        <v>3</v>
      </c>
      <c r="K269" s="151"/>
      <c r="O269" s="69">
        <f t="shared" si="18"/>
        <v>14</v>
      </c>
      <c r="P269" s="69">
        <f t="shared" si="19"/>
        <v>4</v>
      </c>
    </row>
    <row r="270" spans="1:16" s="69" customFormat="1" ht="12.75" customHeight="1" x14ac:dyDescent="0.25">
      <c r="A270" s="161"/>
      <c r="B270" s="11" t="s">
        <v>17</v>
      </c>
      <c r="C270" s="11">
        <v>1</v>
      </c>
      <c r="D270" s="11">
        <v>0</v>
      </c>
      <c r="E270" s="11">
        <v>0</v>
      </c>
      <c r="F270" s="11">
        <v>7</v>
      </c>
      <c r="G270" s="11">
        <v>5</v>
      </c>
      <c r="H270" s="11"/>
      <c r="I270" s="12">
        <v>3</v>
      </c>
      <c r="K270" s="151"/>
      <c r="O270" s="69">
        <f t="shared" si="18"/>
        <v>12</v>
      </c>
      <c r="P270" s="69">
        <f t="shared" si="19"/>
        <v>2</v>
      </c>
    </row>
    <row r="271" spans="1:16" s="69" customFormat="1" ht="12.75" customHeight="1" x14ac:dyDescent="0.25">
      <c r="A271" s="161"/>
      <c r="B271" s="11" t="s">
        <v>19</v>
      </c>
      <c r="C271" s="11">
        <v>1</v>
      </c>
      <c r="D271" s="11">
        <v>0</v>
      </c>
      <c r="E271" s="11">
        <v>0</v>
      </c>
      <c r="F271" s="11">
        <v>8</v>
      </c>
      <c r="G271" s="11">
        <v>7</v>
      </c>
      <c r="H271" s="11"/>
      <c r="I271" s="12">
        <v>3</v>
      </c>
      <c r="K271" s="151"/>
      <c r="O271" s="69">
        <f t="shared" si="18"/>
        <v>15</v>
      </c>
      <c r="P271" s="69">
        <f t="shared" si="19"/>
        <v>1</v>
      </c>
    </row>
    <row r="272" spans="1:16" s="69" customFormat="1" ht="12.75" customHeight="1" x14ac:dyDescent="0.25">
      <c r="A272" s="161"/>
      <c r="B272" s="11" t="s">
        <v>21</v>
      </c>
      <c r="C272" s="11">
        <v>0</v>
      </c>
      <c r="D272" s="11">
        <v>1</v>
      </c>
      <c r="E272" s="11">
        <v>0</v>
      </c>
      <c r="F272" s="11">
        <v>8</v>
      </c>
      <c r="G272" s="11">
        <v>8</v>
      </c>
      <c r="H272" s="11"/>
      <c r="I272" s="12">
        <v>1</v>
      </c>
      <c r="K272" s="151"/>
      <c r="O272" s="69">
        <f t="shared" si="18"/>
        <v>16</v>
      </c>
      <c r="P272" s="69">
        <f t="shared" si="19"/>
        <v>0</v>
      </c>
    </row>
    <row r="273" spans="1:16" s="69" customFormat="1" ht="12.75" customHeight="1" x14ac:dyDescent="0.25">
      <c r="A273" s="161"/>
      <c r="B273" s="11" t="s">
        <v>23</v>
      </c>
      <c r="C273" s="11">
        <v>0</v>
      </c>
      <c r="D273" s="11">
        <v>0</v>
      </c>
      <c r="E273" s="11">
        <v>1</v>
      </c>
      <c r="F273" s="11">
        <v>7</v>
      </c>
      <c r="G273" s="11">
        <v>9</v>
      </c>
      <c r="H273" s="11"/>
      <c r="I273" s="12">
        <v>0</v>
      </c>
      <c r="K273" s="151"/>
      <c r="O273" s="69">
        <f t="shared" si="18"/>
        <v>16</v>
      </c>
      <c r="P273" s="69">
        <f t="shared" si="19"/>
        <v>-2</v>
      </c>
    </row>
    <row r="274" spans="1:16" s="69" customFormat="1" ht="12.75" customHeight="1" x14ac:dyDescent="0.25">
      <c r="A274" s="161"/>
      <c r="B274" s="11" t="s">
        <v>24</v>
      </c>
      <c r="C274" s="11">
        <v>1</v>
      </c>
      <c r="D274" s="11">
        <v>0</v>
      </c>
      <c r="E274" s="11">
        <v>0</v>
      </c>
      <c r="F274" s="11">
        <v>8</v>
      </c>
      <c r="G274" s="11">
        <v>7</v>
      </c>
      <c r="H274" s="11"/>
      <c r="I274" s="12">
        <v>3</v>
      </c>
      <c r="K274" s="151"/>
      <c r="O274" s="69">
        <f t="shared" si="18"/>
        <v>15</v>
      </c>
      <c r="P274" s="69">
        <f t="shared" si="19"/>
        <v>1</v>
      </c>
    </row>
    <row r="275" spans="1:16" s="69" customFormat="1" ht="12.75" customHeight="1" x14ac:dyDescent="0.25">
      <c r="A275" s="161"/>
      <c r="B275" s="11" t="s">
        <v>26</v>
      </c>
      <c r="C275" s="11">
        <v>0</v>
      </c>
      <c r="D275" s="11">
        <v>0</v>
      </c>
      <c r="E275" s="11">
        <v>1</v>
      </c>
      <c r="F275" s="11">
        <v>7</v>
      </c>
      <c r="G275" s="11">
        <v>8</v>
      </c>
      <c r="H275" s="11"/>
      <c r="I275" s="12">
        <v>0</v>
      </c>
      <c r="K275" s="151"/>
      <c r="O275" s="69">
        <f t="shared" si="18"/>
        <v>15</v>
      </c>
      <c r="P275" s="69">
        <f t="shared" si="19"/>
        <v>-1</v>
      </c>
    </row>
    <row r="276" spans="1:16" s="69" customFormat="1" ht="12.75" customHeight="1" x14ac:dyDescent="0.25">
      <c r="A276" s="161"/>
      <c r="B276" s="11" t="s">
        <v>28</v>
      </c>
      <c r="C276" s="11">
        <v>0</v>
      </c>
      <c r="D276" s="11">
        <v>0</v>
      </c>
      <c r="E276" s="11">
        <v>1</v>
      </c>
      <c r="F276" s="11">
        <v>7</v>
      </c>
      <c r="G276" s="11">
        <v>8</v>
      </c>
      <c r="H276" s="11"/>
      <c r="I276" s="12">
        <v>0</v>
      </c>
      <c r="K276" s="151"/>
      <c r="O276" s="69">
        <f t="shared" si="18"/>
        <v>15</v>
      </c>
      <c r="P276" s="69">
        <f t="shared" si="19"/>
        <v>-1</v>
      </c>
    </row>
    <row r="277" spans="1:16" s="69" customFormat="1" ht="12.75" customHeight="1" x14ac:dyDescent="0.25">
      <c r="A277" s="161"/>
      <c r="B277" s="11" t="s">
        <v>30</v>
      </c>
      <c r="C277" s="11">
        <v>0</v>
      </c>
      <c r="D277" s="11">
        <v>0</v>
      </c>
      <c r="E277" s="11">
        <v>1</v>
      </c>
      <c r="F277" s="11">
        <v>7</v>
      </c>
      <c r="G277" s="11">
        <v>8</v>
      </c>
      <c r="H277" s="11"/>
      <c r="I277" s="12">
        <v>0</v>
      </c>
      <c r="K277" s="151"/>
      <c r="O277" s="69">
        <f t="shared" si="18"/>
        <v>15</v>
      </c>
      <c r="P277" s="69">
        <f t="shared" si="19"/>
        <v>-1</v>
      </c>
    </row>
    <row r="278" spans="1:16" s="69" customFormat="1" ht="12.75" customHeight="1" x14ac:dyDescent="0.25">
      <c r="A278" s="161"/>
      <c r="B278" s="11" t="s">
        <v>32</v>
      </c>
      <c r="C278" s="11">
        <v>1</v>
      </c>
      <c r="D278" s="11">
        <v>0</v>
      </c>
      <c r="E278" s="11">
        <v>0</v>
      </c>
      <c r="F278" s="11">
        <v>8</v>
      </c>
      <c r="G278" s="11">
        <v>6</v>
      </c>
      <c r="H278" s="11"/>
      <c r="I278" s="12">
        <v>3</v>
      </c>
      <c r="K278" s="151"/>
      <c r="O278" s="69">
        <f t="shared" si="18"/>
        <v>14</v>
      </c>
      <c r="P278" s="69">
        <f t="shared" si="19"/>
        <v>2</v>
      </c>
    </row>
    <row r="279" spans="1:16" s="69" customFormat="1" ht="12.75" customHeight="1" x14ac:dyDescent="0.25">
      <c r="A279" s="161"/>
      <c r="B279" s="11" t="s">
        <v>34</v>
      </c>
      <c r="C279" s="11">
        <v>0</v>
      </c>
      <c r="D279" s="11">
        <v>1</v>
      </c>
      <c r="E279" s="11">
        <v>0</v>
      </c>
      <c r="F279" s="11">
        <v>7</v>
      </c>
      <c r="G279" s="11">
        <v>7</v>
      </c>
      <c r="H279" s="11"/>
      <c r="I279" s="12">
        <v>1</v>
      </c>
      <c r="K279" s="151"/>
      <c r="O279" s="69">
        <f t="shared" si="18"/>
        <v>14</v>
      </c>
      <c r="P279" s="69">
        <f t="shared" si="19"/>
        <v>0</v>
      </c>
    </row>
    <row r="280" spans="1:16" s="69" customFormat="1" ht="12.75" customHeight="1" x14ac:dyDescent="0.25">
      <c r="A280" s="161"/>
      <c r="B280" s="11" t="s">
        <v>36</v>
      </c>
      <c r="C280" s="11">
        <v>1</v>
      </c>
      <c r="D280" s="11">
        <v>0</v>
      </c>
      <c r="E280" s="11">
        <v>0</v>
      </c>
      <c r="F280" s="11">
        <v>8</v>
      </c>
      <c r="G280" s="11">
        <v>7</v>
      </c>
      <c r="H280" s="11"/>
      <c r="I280" s="12">
        <v>3</v>
      </c>
      <c r="K280" s="151"/>
      <c r="O280" s="69">
        <f t="shared" si="18"/>
        <v>15</v>
      </c>
      <c r="P280" s="69">
        <f t="shared" si="19"/>
        <v>1</v>
      </c>
    </row>
    <row r="281" spans="1:16" s="69" customFormat="1" ht="12.75" customHeight="1" x14ac:dyDescent="0.25">
      <c r="A281" s="161"/>
      <c r="B281" s="11" t="s">
        <v>38</v>
      </c>
      <c r="C281" s="11">
        <v>0</v>
      </c>
      <c r="D281" s="11">
        <v>0</v>
      </c>
      <c r="E281" s="11">
        <v>1</v>
      </c>
      <c r="F281" s="11">
        <v>8</v>
      </c>
      <c r="G281" s="11">
        <v>12</v>
      </c>
      <c r="H281" s="11"/>
      <c r="I281" s="12">
        <v>0</v>
      </c>
      <c r="K281" s="151"/>
      <c r="O281" s="69">
        <f t="shared" si="18"/>
        <v>20</v>
      </c>
      <c r="P281" s="69">
        <f t="shared" si="19"/>
        <v>-4</v>
      </c>
    </row>
    <row r="282" spans="1:16" s="69" customFormat="1" ht="12.75" customHeight="1" x14ac:dyDescent="0.25">
      <c r="A282" s="161"/>
      <c r="B282" s="11" t="s">
        <v>40</v>
      </c>
      <c r="C282" s="11">
        <v>0</v>
      </c>
      <c r="D282" s="11">
        <v>0</v>
      </c>
      <c r="E282" s="11">
        <v>1</v>
      </c>
      <c r="F282" s="11">
        <v>7</v>
      </c>
      <c r="G282" s="11">
        <v>9</v>
      </c>
      <c r="H282" s="11"/>
      <c r="I282" s="12">
        <v>0</v>
      </c>
      <c r="K282" s="151"/>
      <c r="O282" s="69">
        <f t="shared" si="18"/>
        <v>16</v>
      </c>
      <c r="P282" s="69">
        <f t="shared" si="19"/>
        <v>-2</v>
      </c>
    </row>
    <row r="283" spans="1:16" s="69" customFormat="1" ht="12.75" customHeight="1" x14ac:dyDescent="0.25">
      <c r="A283" s="161"/>
      <c r="B283" s="11" t="s">
        <v>71</v>
      </c>
      <c r="C283" s="11">
        <v>0</v>
      </c>
      <c r="D283" s="11">
        <v>0</v>
      </c>
      <c r="E283" s="11">
        <v>1</v>
      </c>
      <c r="F283" s="11">
        <v>7</v>
      </c>
      <c r="G283" s="11">
        <v>9</v>
      </c>
      <c r="H283" s="11"/>
      <c r="I283" s="12">
        <v>0</v>
      </c>
      <c r="K283" s="151"/>
      <c r="O283" s="69">
        <f t="shared" si="18"/>
        <v>16</v>
      </c>
      <c r="P283" s="69">
        <f t="shared" si="19"/>
        <v>-2</v>
      </c>
    </row>
    <row r="284" spans="1:16" s="69" customFormat="1" ht="12.75" customHeight="1" x14ac:dyDescent="0.25">
      <c r="A284" s="161"/>
      <c r="B284" s="11" t="s">
        <v>74</v>
      </c>
      <c r="C284" s="11">
        <v>0</v>
      </c>
      <c r="D284" s="11">
        <v>1</v>
      </c>
      <c r="E284" s="11">
        <v>0</v>
      </c>
      <c r="F284" s="11">
        <v>8</v>
      </c>
      <c r="G284" s="11">
        <v>8</v>
      </c>
      <c r="H284" s="11"/>
      <c r="I284" s="12">
        <v>1</v>
      </c>
      <c r="K284" s="151"/>
      <c r="O284" s="69">
        <f t="shared" si="18"/>
        <v>16</v>
      </c>
      <c r="P284" s="69">
        <f t="shared" si="19"/>
        <v>0</v>
      </c>
    </row>
    <row r="285" spans="1:16" s="69" customFormat="1" ht="12.75" customHeight="1" x14ac:dyDescent="0.25">
      <c r="A285" s="161"/>
      <c r="B285" s="11" t="s">
        <v>75</v>
      </c>
      <c r="C285" s="11">
        <v>0</v>
      </c>
      <c r="D285" s="11">
        <v>1</v>
      </c>
      <c r="E285" s="11">
        <v>0</v>
      </c>
      <c r="F285" s="11">
        <v>8</v>
      </c>
      <c r="G285" s="11">
        <v>8</v>
      </c>
      <c r="H285" s="11"/>
      <c r="I285" s="12">
        <v>1</v>
      </c>
      <c r="K285" s="151"/>
      <c r="O285" s="69">
        <f t="shared" si="18"/>
        <v>16</v>
      </c>
      <c r="P285" s="69">
        <f t="shared" si="19"/>
        <v>0</v>
      </c>
    </row>
    <row r="286" spans="1:16" s="69" customFormat="1" ht="12.75" customHeight="1" x14ac:dyDescent="0.25">
      <c r="A286" s="161"/>
      <c r="B286" s="11" t="s">
        <v>77</v>
      </c>
      <c r="C286" s="11">
        <v>0</v>
      </c>
      <c r="D286" s="11">
        <v>0</v>
      </c>
      <c r="E286" s="11">
        <v>1</v>
      </c>
      <c r="F286" s="11">
        <v>6</v>
      </c>
      <c r="G286" s="11">
        <v>7</v>
      </c>
      <c r="H286" s="11"/>
      <c r="I286" s="12">
        <v>0</v>
      </c>
      <c r="K286" s="151"/>
      <c r="O286" s="69">
        <f t="shared" si="18"/>
        <v>13</v>
      </c>
      <c r="P286" s="69">
        <f t="shared" si="19"/>
        <v>-1</v>
      </c>
    </row>
    <row r="287" spans="1:16" s="69" customFormat="1" ht="12.75" customHeight="1" thickBot="1" x14ac:dyDescent="0.3">
      <c r="A287" s="162"/>
      <c r="B287" s="17" t="s">
        <v>39</v>
      </c>
      <c r="C287" s="17">
        <f>SUM(C268:C286)</f>
        <v>7</v>
      </c>
      <c r="D287" s="17">
        <f>SUM(D268:D286)</f>
        <v>4</v>
      </c>
      <c r="E287" s="17">
        <f>SUM(E268:E286)</f>
        <v>8</v>
      </c>
      <c r="F287" s="17">
        <f>SUM(F268:F286)</f>
        <v>144</v>
      </c>
      <c r="G287" s="17">
        <f>SUM(G268:G286)</f>
        <v>146</v>
      </c>
      <c r="H287" s="17">
        <f>SUM(F287-G287)</f>
        <v>-2</v>
      </c>
      <c r="I287" s="26">
        <f>SUM(I268:I286)</f>
        <v>25</v>
      </c>
      <c r="J287" s="18">
        <f>I287</f>
        <v>25</v>
      </c>
      <c r="K287" s="152"/>
      <c r="M287" s="69">
        <f>SUM(F287:G287)</f>
        <v>290</v>
      </c>
      <c r="N287" s="69">
        <f>SUM(I287)</f>
        <v>25</v>
      </c>
    </row>
    <row r="288" spans="1:16" s="69" customFormat="1" ht="12.75" customHeight="1" thickBot="1" x14ac:dyDescent="0.3">
      <c r="A288" s="198"/>
      <c r="B288" s="198"/>
      <c r="C288" s="198"/>
      <c r="D288" s="198"/>
      <c r="E288" s="198"/>
      <c r="F288" s="198"/>
      <c r="G288" s="198"/>
      <c r="H288" s="198"/>
      <c r="I288" s="198"/>
    </row>
    <row r="289" spans="1:19" s="69" customFormat="1" ht="12.75" customHeight="1" thickBot="1" x14ac:dyDescent="0.3">
      <c r="A289" s="92" t="b">
        <f>AND(C290,D290,E290,F290,G290,H290,I290)</f>
        <v>1</v>
      </c>
      <c r="B289" s="6" t="s">
        <v>39</v>
      </c>
      <c r="C289" s="93">
        <f>SUM(C25+C31+C52+C73+C95+C117+C139+C161+C175+C197+C219+C241+C263+C287)</f>
        <v>145</v>
      </c>
      <c r="D289" s="93">
        <f t="shared" ref="D289:G289" si="22">SUM(D25+D31+D52+D73+D95+D117+D139+D161+D175+D197+D219+D241+D263+D287)</f>
        <v>51</v>
      </c>
      <c r="E289" s="93">
        <f t="shared" si="22"/>
        <v>57</v>
      </c>
      <c r="F289" s="93">
        <f t="shared" si="22"/>
        <v>2120</v>
      </c>
      <c r="G289" s="93">
        <f t="shared" si="22"/>
        <v>1779</v>
      </c>
      <c r="H289" s="93">
        <f>SUM(F289-G289)</f>
        <v>341</v>
      </c>
      <c r="I289" s="94">
        <f>SUM(I25+I31+I52+I73+I95+I117+I139+I161+I175+I197+I219+I241+I263+I287)</f>
        <v>486</v>
      </c>
    </row>
    <row r="290" spans="1:19" s="69" customFormat="1" ht="12.75" hidden="1" customHeight="1" x14ac:dyDescent="0.25">
      <c r="C290" s="90" t="b">
        <f>EXACT(C289,[1]Ewige!$D$308)</f>
        <v>1</v>
      </c>
      <c r="D290" s="90" t="b">
        <f>EXACT(D289,[1]Ewige!$E$308)</f>
        <v>1</v>
      </c>
      <c r="E290" s="90" t="b">
        <f>EXACT(E289,[1]Ewige!$F$308)</f>
        <v>1</v>
      </c>
      <c r="F290" s="90" t="b">
        <f>EXACT(F289,[1]Ewige!$G$308)</f>
        <v>1</v>
      </c>
      <c r="G290" s="90" t="b">
        <f>EXACT(G289,[1]Ewige!$H$308)</f>
        <v>1</v>
      </c>
      <c r="H290" s="90" t="b">
        <f>EXACT(H289,[1]Ewige!$I$308)</f>
        <v>1</v>
      </c>
      <c r="I290" s="90" t="b">
        <f>EXACT(I289,[1]Ewige!$J$308)</f>
        <v>1</v>
      </c>
    </row>
    <row r="291" spans="1:19" s="69" customFormat="1" ht="12.75" customHeight="1" thickBot="1" x14ac:dyDescent="0.3"/>
    <row r="292" spans="1:19" s="69" customFormat="1" ht="12.75" customHeight="1" x14ac:dyDescent="0.25">
      <c r="A292" s="199" t="s">
        <v>41</v>
      </c>
      <c r="B292" s="200"/>
      <c r="C292" s="200"/>
      <c r="D292" s="95">
        <f>MAX(N4:N287)</f>
        <v>46</v>
      </c>
      <c r="E292" s="96" t="s">
        <v>10</v>
      </c>
      <c r="F292" s="97" t="s">
        <v>80</v>
      </c>
    </row>
    <row r="293" spans="1:19" s="69" customFormat="1" ht="12.75" customHeight="1" x14ac:dyDescent="0.25">
      <c r="A293" s="190" t="s">
        <v>42</v>
      </c>
      <c r="B293" s="191"/>
      <c r="C293" s="191"/>
      <c r="D293" s="98">
        <f>MAX(M4:M287)</f>
        <v>343</v>
      </c>
      <c r="E293" s="99" t="s">
        <v>43</v>
      </c>
      <c r="F293" s="100"/>
    </row>
    <row r="294" spans="1:19" s="69" customFormat="1" ht="12.75" customHeight="1" x14ac:dyDescent="0.25">
      <c r="A294" s="190" t="s">
        <v>44</v>
      </c>
      <c r="B294" s="191"/>
      <c r="C294" s="191"/>
      <c r="D294" s="98">
        <f>MIN(M5:M161,M177:M287)</f>
        <v>0</v>
      </c>
      <c r="E294" s="99" t="s">
        <v>43</v>
      </c>
      <c r="F294" s="100"/>
    </row>
    <row r="295" spans="1:19" s="69" customFormat="1" ht="12.75" customHeight="1" x14ac:dyDescent="0.25">
      <c r="A295" s="192" t="s">
        <v>45</v>
      </c>
      <c r="B295" s="193"/>
      <c r="C295" s="194"/>
      <c r="D295" s="98">
        <f>MAX(P1:P287)</f>
        <v>15</v>
      </c>
      <c r="E295" s="99" t="s">
        <v>43</v>
      </c>
      <c r="F295" s="100"/>
    </row>
    <row r="296" spans="1:19" s="69" customFormat="1" ht="12.75" customHeight="1" x14ac:dyDescent="0.25">
      <c r="A296" s="190" t="s">
        <v>46</v>
      </c>
      <c r="B296" s="191"/>
      <c r="C296" s="191"/>
      <c r="D296" s="98">
        <f>MAX(O4:O287)</f>
        <v>28</v>
      </c>
      <c r="E296" s="99" t="s">
        <v>43</v>
      </c>
      <c r="F296" s="100"/>
    </row>
    <row r="297" spans="1:19" s="69" customFormat="1" ht="12.75" customHeight="1" x14ac:dyDescent="0.25">
      <c r="A297" s="195" t="s">
        <v>47</v>
      </c>
      <c r="B297" s="196"/>
      <c r="C297" s="196"/>
      <c r="D297" s="101">
        <f>MIN(O4:O287)</f>
        <v>0</v>
      </c>
      <c r="E297" s="102" t="s">
        <v>43</v>
      </c>
      <c r="F297" s="103"/>
    </row>
    <row r="298" spans="1:19" s="69" customFormat="1" ht="12.75" customHeight="1" x14ac:dyDescent="0.25">
      <c r="A298" s="195" t="s">
        <v>48</v>
      </c>
      <c r="B298" s="196"/>
      <c r="C298" s="196"/>
      <c r="D298" s="104">
        <f>SUM(F289/(C289+D289+E289))</f>
        <v>8.3794466403162051</v>
      </c>
      <c r="E298" s="102" t="s">
        <v>43</v>
      </c>
      <c r="F298" s="103"/>
    </row>
    <row r="299" spans="1:19" s="69" customFormat="1" ht="12.75" customHeight="1" x14ac:dyDescent="0.25">
      <c r="A299" s="190" t="s">
        <v>49</v>
      </c>
      <c r="B299" s="191"/>
      <c r="C299" s="191"/>
      <c r="D299" s="98">
        <f>LOOKUP(2,1/(LEN(SUBSTITUTE(A304&amp;Q304,REPT(L304&amp;Q304,ROW($1:$1173)),)) &lt; LEN(A304&amp;Q304)),ROW($1:$1173))</f>
        <v>9</v>
      </c>
      <c r="E299" s="99" t="s">
        <v>50</v>
      </c>
      <c r="F299" s="105"/>
    </row>
    <row r="300" spans="1:19" s="69" customFormat="1" ht="12.75" customHeight="1" x14ac:dyDescent="0.25">
      <c r="A300" s="195" t="s">
        <v>51</v>
      </c>
      <c r="B300" s="196"/>
      <c r="C300" s="196"/>
      <c r="D300" s="101">
        <f>LOOKUP(2,1/(LEN(SUBSTITUTE(A304&amp;Q304,REPT(L305&amp;Q304,ROW($1:$1173)),)) &lt; LEN(A304&amp;Q304)),ROW($1:$1173))</f>
        <v>4</v>
      </c>
      <c r="E300" s="102" t="s">
        <v>50</v>
      </c>
      <c r="F300" s="106"/>
    </row>
    <row r="301" spans="1:19" s="69" customFormat="1" ht="12.75" customHeight="1" x14ac:dyDescent="0.25">
      <c r="A301" s="190" t="s">
        <v>52</v>
      </c>
      <c r="B301" s="191"/>
      <c r="C301" s="191"/>
      <c r="D301" s="101">
        <f>LOOKUP(2,1/(LEN(SUBSTITUTE(A307&amp;Q307,REPT(L307&amp;Q307,ROW($1:$1173)),)) &lt; LEN(A307&amp;Q307)),ROW($1:$1173))</f>
        <v>17</v>
      </c>
      <c r="E301" s="99" t="s">
        <v>50</v>
      </c>
      <c r="F301" s="107"/>
    </row>
    <row r="302" spans="1:19" s="69" customFormat="1" ht="12.75" customHeight="1" thickBot="1" x14ac:dyDescent="0.3">
      <c r="A302" s="209" t="s">
        <v>53</v>
      </c>
      <c r="B302" s="210"/>
      <c r="C302" s="211"/>
      <c r="D302" s="66">
        <f>LOOKUP(2,1/(LEN(SUBSTITUTE(A310&amp;Q310,REPT(L310&amp;Q310,ROW($1:$1173)),)) &lt; LEN(A310&amp;Q310)),ROW($1:$1173))</f>
        <v>5</v>
      </c>
      <c r="E302" s="67" t="s">
        <v>50</v>
      </c>
      <c r="F302" s="68"/>
    </row>
    <row r="303" spans="1:19" ht="14.25" customHeight="1" x14ac:dyDescent="0.25"/>
    <row r="304" spans="1:19" ht="39.950000000000003" hidden="1" customHeight="1" x14ac:dyDescent="0.25">
      <c r="A304" s="166" t="s">
        <v>121</v>
      </c>
      <c r="B304" s="167"/>
      <c r="C304" s="167"/>
      <c r="D304" s="167"/>
      <c r="E304" s="167"/>
      <c r="F304" s="167"/>
      <c r="G304" s="167"/>
      <c r="H304" s="167"/>
      <c r="I304" s="167"/>
      <c r="J304" s="167"/>
      <c r="K304" s="168"/>
      <c r="L304" s="50" t="s">
        <v>54</v>
      </c>
      <c r="M304" s="50"/>
      <c r="N304" s="50"/>
      <c r="O304" s="50"/>
      <c r="P304" s="50"/>
      <c r="Q304" s="51" t="s">
        <v>55</v>
      </c>
      <c r="R304" s="64" t="s">
        <v>98</v>
      </c>
      <c r="S304" s="65"/>
    </row>
    <row r="305" spans="1:17" ht="39.950000000000003" hidden="1" customHeight="1" thickBot="1" x14ac:dyDescent="0.3">
      <c r="A305" s="169"/>
      <c r="B305" s="170"/>
      <c r="C305" s="170"/>
      <c r="D305" s="170"/>
      <c r="E305" s="170"/>
      <c r="F305" s="170"/>
      <c r="G305" s="170"/>
      <c r="H305" s="170"/>
      <c r="I305" s="170"/>
      <c r="J305" s="170"/>
      <c r="K305" s="171"/>
      <c r="L305" s="53" t="s">
        <v>56</v>
      </c>
      <c r="M305" s="53"/>
      <c r="N305" s="53"/>
      <c r="O305" s="53"/>
      <c r="P305" s="53"/>
      <c r="Q305" s="54" t="s">
        <v>55</v>
      </c>
    </row>
    <row r="306" spans="1:17" ht="39.950000000000003" hidden="1" customHeight="1" thickBot="1" x14ac:dyDescent="0.3"/>
    <row r="307" spans="1:17" ht="39.950000000000003" hidden="1" customHeight="1" x14ac:dyDescent="0.25">
      <c r="A307" s="166" t="s">
        <v>122</v>
      </c>
      <c r="B307" s="167"/>
      <c r="C307" s="167"/>
      <c r="D307" s="167"/>
      <c r="E307" s="167"/>
      <c r="F307" s="167"/>
      <c r="G307" s="167"/>
      <c r="H307" s="167"/>
      <c r="I307" s="167"/>
      <c r="J307" s="167"/>
      <c r="K307" s="168"/>
      <c r="L307" s="50" t="s">
        <v>57</v>
      </c>
      <c r="M307" s="50"/>
      <c r="N307" s="50"/>
      <c r="O307" s="50"/>
      <c r="P307" s="50"/>
      <c r="Q307" s="51" t="s">
        <v>55</v>
      </c>
    </row>
    <row r="308" spans="1:17" ht="39.950000000000003" hidden="1" customHeight="1" thickBot="1" x14ac:dyDescent="0.3">
      <c r="A308" s="169"/>
      <c r="B308" s="170"/>
      <c r="C308" s="170"/>
      <c r="D308" s="170"/>
      <c r="E308" s="170"/>
      <c r="F308" s="170"/>
      <c r="G308" s="170"/>
      <c r="H308" s="170"/>
      <c r="I308" s="170"/>
      <c r="J308" s="170"/>
      <c r="K308" s="171"/>
      <c r="L308" s="53"/>
      <c r="M308" s="53"/>
      <c r="N308" s="53"/>
      <c r="O308" s="53"/>
      <c r="P308" s="53"/>
      <c r="Q308" s="54"/>
    </row>
    <row r="309" spans="1:17" ht="39.950000000000003" hidden="1" customHeight="1" thickBot="1" x14ac:dyDescent="0.3"/>
    <row r="310" spans="1:17" ht="39.950000000000003" hidden="1" customHeight="1" x14ac:dyDescent="0.25">
      <c r="A310" s="166" t="s">
        <v>123</v>
      </c>
      <c r="B310" s="167"/>
      <c r="C310" s="167"/>
      <c r="D310" s="167"/>
      <c r="E310" s="167"/>
      <c r="F310" s="167"/>
      <c r="G310" s="167"/>
      <c r="H310" s="167"/>
      <c r="I310" s="167"/>
      <c r="J310" s="167"/>
      <c r="K310" s="168"/>
      <c r="L310" s="50" t="s">
        <v>58</v>
      </c>
      <c r="M310" s="50"/>
      <c r="N310" s="50"/>
      <c r="O310" s="50"/>
      <c r="P310" s="50"/>
      <c r="Q310" s="51" t="s">
        <v>55</v>
      </c>
    </row>
    <row r="311" spans="1:17" ht="39.950000000000003" hidden="1" customHeight="1" thickBot="1" x14ac:dyDescent="0.3">
      <c r="A311" s="169"/>
      <c r="B311" s="170"/>
      <c r="C311" s="170"/>
      <c r="D311" s="170"/>
      <c r="E311" s="170"/>
      <c r="F311" s="170"/>
      <c r="G311" s="170"/>
      <c r="H311" s="170"/>
      <c r="I311" s="170"/>
      <c r="J311" s="170"/>
      <c r="K311" s="171"/>
      <c r="L311" s="53"/>
      <c r="M311" s="53"/>
      <c r="N311" s="53"/>
      <c r="O311" s="53"/>
      <c r="P311" s="53"/>
      <c r="Q311" s="54"/>
    </row>
    <row r="313" spans="1:17" ht="22.5" customHeight="1" x14ac:dyDescent="0.25"/>
  </sheetData>
  <mergeCells count="59">
    <mergeCell ref="A75:A95"/>
    <mergeCell ref="K75:K95"/>
    <mergeCell ref="A1:K1"/>
    <mergeCell ref="R1:Z1"/>
    <mergeCell ref="A4:I4"/>
    <mergeCell ref="A5:A25"/>
    <mergeCell ref="K5:K25"/>
    <mergeCell ref="A32:I32"/>
    <mergeCell ref="A33:A52"/>
    <mergeCell ref="K33:K52"/>
    <mergeCell ref="A53:I53"/>
    <mergeCell ref="A54:A73"/>
    <mergeCell ref="K54:K73"/>
    <mergeCell ref="A27:A31"/>
    <mergeCell ref="K27:K31"/>
    <mergeCell ref="A96:I96"/>
    <mergeCell ref="A97:A117"/>
    <mergeCell ref="K97:K117"/>
    <mergeCell ref="A118:I118"/>
    <mergeCell ref="A119:A139"/>
    <mergeCell ref="K119:K139"/>
    <mergeCell ref="A140:I140"/>
    <mergeCell ref="A141:A161"/>
    <mergeCell ref="K141:K161"/>
    <mergeCell ref="A162:I162"/>
    <mergeCell ref="A163:A175"/>
    <mergeCell ref="K163:K175"/>
    <mergeCell ref="A176:I176"/>
    <mergeCell ref="A177:A197"/>
    <mergeCell ref="K177:K197"/>
    <mergeCell ref="A198:I198"/>
    <mergeCell ref="A199:A219"/>
    <mergeCell ref="K199:K219"/>
    <mergeCell ref="A293:C293"/>
    <mergeCell ref="A220:I220"/>
    <mergeCell ref="A221:A241"/>
    <mergeCell ref="K221:K241"/>
    <mergeCell ref="A242:I242"/>
    <mergeCell ref="A243:A263"/>
    <mergeCell ref="K243:K263"/>
    <mergeCell ref="A264:I264"/>
    <mergeCell ref="A268:A287"/>
    <mergeCell ref="K268:K287"/>
    <mergeCell ref="A288:I288"/>
    <mergeCell ref="A292:C292"/>
    <mergeCell ref="A265:A266"/>
    <mergeCell ref="K265:K266"/>
    <mergeCell ref="A310:K311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4:K305"/>
    <mergeCell ref="A307:K308"/>
  </mergeCells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Caliskan</vt:lpstr>
      <vt:lpstr>Dittbrenner</vt:lpstr>
      <vt:lpstr>Friedrich</vt:lpstr>
      <vt:lpstr>Grefkes</vt:lpstr>
      <vt:lpstr>Hoff</vt:lpstr>
      <vt:lpstr>Horster</vt:lpstr>
      <vt:lpstr>Klitsch</vt:lpstr>
      <vt:lpstr>Letesse</vt:lpstr>
      <vt:lpstr>Mertens</vt:lpstr>
      <vt:lpstr>Nerad</vt:lpstr>
      <vt:lpstr>Rayer</vt:lpstr>
      <vt:lpstr>Schmitz</vt:lpstr>
      <vt:lpstr>Schramm</vt:lpstr>
      <vt:lpstr>Singer</vt:lpstr>
      <vt:lpstr>Ulrich</vt:lpstr>
      <vt:lpstr>Wolbring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Mertens</dc:creator>
  <cp:lastModifiedBy>Thomas Mertens</cp:lastModifiedBy>
  <cp:lastPrinted>2017-10-21T06:15:54Z</cp:lastPrinted>
  <dcterms:created xsi:type="dcterms:W3CDTF">2017-10-21T05:59:56Z</dcterms:created>
  <dcterms:modified xsi:type="dcterms:W3CDTF">2024-04-24T17:46:16Z</dcterms:modified>
</cp:coreProperties>
</file>